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1"/>
  <workbookPr codeName="ThisWorkbook" defaultThemeVersion="166925"/>
  <mc:AlternateContent xmlns:mc="http://schemas.openxmlformats.org/markup-compatibility/2006">
    <mc:Choice Requires="x15">
      <x15ac:absPath xmlns:x15ac="http://schemas.microsoft.com/office/spreadsheetml/2010/11/ac" url="D:\Project\HRMWebApp\Development\FileTemplate\"/>
    </mc:Choice>
  </mc:AlternateContent>
  <xr:revisionPtr revIDLastSave="0" documentId="13_ncr:1_{EF46101D-E4A1-4262-B727-BE28C2D29AB2}" xr6:coauthVersionLast="36" xr6:coauthVersionMax="45" xr10:uidLastSave="{00000000-0000-0000-0000-000000000000}"/>
  <bookViews>
    <workbookView xWindow="0" yWindow="0" windowWidth="19200" windowHeight="9360" tabRatio="596" xr2:uid="{40939C3F-4290-4A4D-B8E7-84AAE744EDE1}"/>
  </bookViews>
  <sheets>
    <sheet name="Sheet1"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s>
  <definedNames>
    <definedName name="_1">#REF!</definedName>
    <definedName name="_2">#REF!</definedName>
    <definedName name="_A65700">'[1]MTO REV.2(ARMOR)'!#REF!</definedName>
    <definedName name="_A65800">'[1]MTO REV.2(ARMOR)'!#REF!</definedName>
    <definedName name="_A66000">'[1]MTO REV.2(ARMOR)'!#REF!</definedName>
    <definedName name="_A67000">'[1]MTO REV.2(ARMOR)'!#REF!</definedName>
    <definedName name="_A68000">'[1]MTO REV.2(ARMOR)'!#REF!</definedName>
    <definedName name="_A70000">'[1]MTO REV.2(ARMOR)'!#REF!</definedName>
    <definedName name="_A75000">'[1]MTO REV.2(ARMOR)'!#REF!</definedName>
    <definedName name="_A85000">'[1]MTO REV.2(ARMOR)'!#REF!</definedName>
    <definedName name="_bac1">'[2]5%'!#REF!</definedName>
    <definedName name="_bac2">'[2]5%'!#REF!</definedName>
    <definedName name="_CON1">#REF!</definedName>
    <definedName name="_CON2">#REF!</definedName>
    <definedName name="_Fill" hidden="1">#REF!</definedName>
    <definedName name="_NET2">#REF!</definedName>
    <definedName name="_NPV11">'[3]Cp&gt;10-Ln&lt;10'!#REF!</definedName>
    <definedName name="_npv22">'[3]Ln&lt;20'!#REF!</definedName>
    <definedName name="_Order1" hidden="1">255</definedName>
    <definedName name="_Order2" hidden="1">255</definedName>
    <definedName name="_oto10">[4]VL!#REF!</definedName>
    <definedName name="_Sort" hidden="1">#REF!</definedName>
    <definedName name="_tct3">[5]gVL!$Q$23</definedName>
    <definedName name="A">#REF!</definedName>
    <definedName name="a277Print_Titles">#REF!</definedName>
    <definedName name="A6N2">[6]A6!$A$3:$F$13</definedName>
    <definedName name="A6N3">[6]A6!$A$3:$G$13</definedName>
    <definedName name="AAA">'[7]MTL$-INTER'!#REF!</definedName>
    <definedName name="Bang_cly">#REF!</definedName>
    <definedName name="Bang_CVC">#REF!</definedName>
    <definedName name="Bang_travl">#REF!</definedName>
    <definedName name="bd">[5]gVL!$Q$15</definedName>
    <definedName name="BOQ">#REF!</definedName>
    <definedName name="BT_125">#REF!</definedName>
    <definedName name="BT200_50">#REF!</definedName>
    <definedName name="BVCISUMMARY">#REF!</definedName>
    <definedName name="CABLE2">'[8]MTO REV.0'!$A$1:$Q$570</definedName>
    <definedName name="CH">[4]TN!#REF!</definedName>
    <definedName name="Chu">[4]ND!#REF!</definedName>
    <definedName name="Co">#REF!</definedName>
    <definedName name="COMMON">#REF!</definedName>
    <definedName name="CON_EQP_COS">#REF!</definedName>
    <definedName name="COVER">#REF!</definedName>
    <definedName name="cpd">[5]gVL!$Q$20</definedName>
    <definedName name="cpdd">[5]gVL!$Q$21</definedName>
    <definedName name="CRITINST">#REF!</definedName>
    <definedName name="CRITPURC">#REF!</definedName>
    <definedName name="CS_10">#REF!</definedName>
    <definedName name="CS_100">#REF!</definedName>
    <definedName name="CS_10S">#REF!</definedName>
    <definedName name="CS_120">#REF!</definedName>
    <definedName name="CS_140">#REF!</definedName>
    <definedName name="CS_160">#REF!</definedName>
    <definedName name="CS_20">#REF!</definedName>
    <definedName name="CS_30">#REF!</definedName>
    <definedName name="CS_40">#REF!</definedName>
    <definedName name="CS_40S">#REF!</definedName>
    <definedName name="CS_5S">#REF!</definedName>
    <definedName name="CS_60">#REF!</definedName>
    <definedName name="CS_80">#REF!</definedName>
    <definedName name="CS_80S">#REF!</definedName>
    <definedName name="CS_STD">#REF!</definedName>
    <definedName name="CS_XS">#REF!</definedName>
    <definedName name="CS_XXS">#REF!</definedName>
    <definedName name="CT_50">#REF!</definedName>
    <definedName name="cv">[9]gvl!$N$17</definedName>
    <definedName name="_xlnm.Database">#REF!</definedName>
    <definedName name="DataFilter" localSheetId="0">[10]!DataFilter</definedName>
    <definedName name="DataFilter">[10]!DataFilter</definedName>
    <definedName name="DataSort" localSheetId="0">[10]!DataSort</definedName>
    <definedName name="DataSort">[10]!DataSort</definedName>
    <definedName name="dcc">[5]gVL!$Q$50</definedName>
    <definedName name="dcl">[5]gVL!$Q$40</definedName>
    <definedName name="dd0.5x1">[5]gVL!$Q$10</definedName>
    <definedName name="dd1x2">[9]gvl!$N$9</definedName>
    <definedName name="dd2x4">[5]gVL!$Q$12</definedName>
    <definedName name="ddien">[5]gVL!$Q$51</definedName>
    <definedName name="den_bu">#REF!</definedName>
    <definedName name="DICH11">'[3]EIRR&gt;1&lt;1'!#REF!</definedName>
    <definedName name="dich22">'[3]EIRR&gt; 2'!#REF!</definedName>
    <definedName name="dm">'[11]Chi tiet'!#REF!</definedName>
    <definedName name="dmz">[5]gVL!$Q$45</definedName>
    <definedName name="dno">[5]gVL!$Q$49</definedName>
    <definedName name="DSUMDATA">#REF!</definedName>
    <definedName name="EIRR11">'[3]EIRR&gt;1&lt;1'!#REF!</definedName>
    <definedName name="EIRR22">'[3]EIRR&lt;2'!#REF!</definedName>
    <definedName name="End_1">#REF!</definedName>
    <definedName name="End_10">#REF!</definedName>
    <definedName name="End_11">#REF!</definedName>
    <definedName name="End_12">#REF!</definedName>
    <definedName name="End_13">#REF!</definedName>
    <definedName name="End_2">#REF!</definedName>
    <definedName name="End_3">#REF!</definedName>
    <definedName name="End_4">#REF!</definedName>
    <definedName name="End_5">#REF!</definedName>
    <definedName name="End_6">#REF!</definedName>
    <definedName name="End_7">#REF!</definedName>
    <definedName name="End_8">#REF!</definedName>
    <definedName name="End_9">#REF!</definedName>
    <definedName name="_xlnm.Extract">#REF!</definedName>
    <definedName name="g">'[12]DG '!#REF!</definedName>
    <definedName name="g40g40">[13]tuong!#REF!</definedName>
    <definedName name="Gia_tien">#REF!</definedName>
    <definedName name="gia_tien_BTN">#REF!</definedName>
    <definedName name="GoBack" localSheetId="0">[10]Sheet1!GoBack</definedName>
    <definedName name="GoBack">[10]Sheet1!GoBack</definedName>
    <definedName name="GPT_GROUNDING_PT">'[14]NEW-PANEL'!#REF!</definedName>
    <definedName name="gv">[5]gVL!$Q$28</definedName>
    <definedName name="gvl">[15]GVL!$A$6:$F$131</definedName>
    <definedName name="h" hidden="1">{"'Sheet1'!$L$16"}</definedName>
    <definedName name="HEADDAYA3">#REF!,#REF!,#REF!,#REF!,#REF!,#REF!,#REF!,#REF!,#REF!,#REF!,#REF!,#REF!,#REF!</definedName>
    <definedName name="HEADDAYA4">#REF!,#REF!,#REF!,#REF!,#REF!,#REF!,#REF!,#REF!,#REF!,#REF!,#REF!,#REF!,#REF!,#REF!,#REF!,#REF!,#REF!</definedName>
    <definedName name="HEADWEEKA3">#REF!,#REF!,#REF!,#REF!,#REF!,#REF!,#REF!,#REF!,#REF!,#REF!,#REF!,#REF!</definedName>
    <definedName name="HEADWEEKA4">#REF!,#REF!,#REF!,#REF!,#REF!,#REF!,#REF!,#REF!,#REF!,#REF!,#REF!,#REF!</definedName>
    <definedName name="HH">#REF!</definedName>
    <definedName name="HOME_MANP">#REF!</definedName>
    <definedName name="HOMEOFFICE_COST">#REF!</definedName>
    <definedName name="HTML_CodePage" hidden="1">950</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huy" hidden="1">{"'Sheet1'!$L$16"}</definedName>
    <definedName name="I">#REF!</definedName>
    <definedName name="IDLAB_COST">#REF!</definedName>
    <definedName name="INDMANP">#REF!</definedName>
    <definedName name="j356C8">#REF!</definedName>
    <definedName name="Kiem_tra_trung_ten">#REF!</definedName>
    <definedName name="kno">[5]gVL!$Q$48</definedName>
    <definedName name="lón2">[16]Temp!$B$3</definedName>
    <definedName name="lón3">[16]Temp!$B$4</definedName>
    <definedName name="lón5">[16]Temp!$B$6</definedName>
    <definedName name="m">#REF!</definedName>
    <definedName name="MAJ_CON_EQP">#REF!</definedName>
    <definedName name="MG_A">#REF!</definedName>
    <definedName name="nam">#REF!</definedName>
    <definedName name="nd">[5]gVL!$Q$30</definedName>
    <definedName name="NET">#REF!</definedName>
    <definedName name="NET_1">#REF!</definedName>
    <definedName name="NET_ANA">#REF!</definedName>
    <definedName name="NET_ANA_1">#REF!</definedName>
    <definedName name="NET_ANA_2">#REF!</definedName>
    <definedName name="ngay">#REF!</definedName>
    <definedName name="NH">#REF!</definedName>
    <definedName name="NHot">#REF!</definedName>
    <definedName name="No">#REF!</definedName>
    <definedName name="nuoc">[9]gvl!$N$38</definedName>
    <definedName name="OTHER_PANEL">'[14]NEW-PANEL'!#REF!</definedName>
    <definedName name="PA">#REF!</definedName>
    <definedName name="PL_指示燈___P.B.___REST_P.B._壓扣開關">'[14]NEW-PANEL'!#REF!</definedName>
    <definedName name="PM">[17]IBASE!$AH$16:$AV$110</definedName>
    <definedName name="_xlnm.Print_Area">#REF!</definedName>
    <definedName name="PRINT_AREA_MI">#REF!</definedName>
    <definedName name="_xlnm.Print_Titles">#REF!</definedName>
    <definedName name="PRINT_TITLES_MI">#REF!</definedName>
    <definedName name="PRINTA">#REF!</definedName>
    <definedName name="PRINTB">#REF!</definedName>
    <definedName name="PRINTC">#REF!</definedName>
    <definedName name="PROPOSAL">#REF!</definedName>
    <definedName name="PTDG_cau">#REF!</definedName>
    <definedName name="SB">[17]IBASE!$AH$7:$AL$14</definedName>
    <definedName name="skd">[5]gVL!$Q$37</definedName>
    <definedName name="SORT">#REF!</definedName>
    <definedName name="SORT_AREA">'[18]DI-ESTI'!$A$8:$R$489</definedName>
    <definedName name="SPEC">#REF!</definedName>
    <definedName name="SPECSUMMARY">#REF!</definedName>
    <definedName name="Start_1">#REF!</definedName>
    <definedName name="Start_10">#REF!</definedName>
    <definedName name="Start_11">#REF!</definedName>
    <definedName name="Start_12">#REF!</definedName>
    <definedName name="Start_13">#REF!</definedName>
    <definedName name="Start_2">#REF!</definedName>
    <definedName name="Start_3">#REF!</definedName>
    <definedName name="Start_4">#REF!</definedName>
    <definedName name="Start_5">#REF!</definedName>
    <definedName name="Start_6">#REF!</definedName>
    <definedName name="Start_7">#REF!</definedName>
    <definedName name="Start_8">#REF!</definedName>
    <definedName name="Start_9">#REF!</definedName>
    <definedName name="SUMMARY">#REF!</definedName>
    <definedName name="T">#REF!</definedName>
    <definedName name="Taikhoan">'[19]Tai khoan'!$A$3:$C$93</definedName>
    <definedName name="TaxTV">10%</definedName>
    <definedName name="TaxXL">5%</definedName>
    <definedName name="tb">[5]gVL!$Q$29</definedName>
    <definedName name="thang">#REF!</definedName>
    <definedName name="Thang2">#REF!</definedName>
    <definedName name="THop2">[20]TDT!$D$88</definedName>
    <definedName name="thucthanh">'[21]TLP CAU'!$E$29</definedName>
    <definedName name="Tien">#REF!</definedName>
    <definedName name="Tim_Lan_Xuat_Hien">#REF!</definedName>
    <definedName name="TL">[4]ND!#REF!</definedName>
    <definedName name="tno">[5]gVL!$Q$47</definedName>
    <definedName name="Tra_don_gia_KS">#REF!</definedName>
    <definedName name="Tra_phan_tram">[22]Tra_bang!#REF!</definedName>
    <definedName name="TRA_VAT_LIEU">#REF!</definedName>
    <definedName name="Tra_VL">[23]TVL!$A$1:$D$227</definedName>
    <definedName name="TRANSFORMER">'[14]NEW-PANEL'!#REF!</definedName>
    <definedName name="ty_le">#REF!</definedName>
    <definedName name="ty_le_BTN">#REF!</definedName>
    <definedName name="VA">[4]ND!#REF!</definedName>
    <definedName name="VARIINST">#REF!</definedName>
    <definedName name="VARIPURC">#REF!</definedName>
    <definedName name="vdkt">[5]gVL!$Q$55</definedName>
    <definedName name="W">#REF!</definedName>
    <definedName name="X">#REF!</definedName>
    <definedName name="xh">#REF!</definedName>
    <definedName name="xm">[9]gvl!$N$16</definedName>
    <definedName name="xuat_hien">[24]DTCT!$A$6:$A$58</definedName>
    <definedName name="Xuat_hien1">[25]DTCT!$A$7:$A$238</definedName>
    <definedName name="ZYX">#REF!</definedName>
    <definedName name="ZZZ">#REF!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 i="1" l="1"/>
  <c r="M3" i="1" l="1"/>
  <c r="L3" i="1"/>
  <c r="K3" i="1"/>
  <c r="I3" i="1"/>
  <c r="T3" i="1" l="1"/>
  <c r="S3" i="1"/>
  <c r="R3" i="1"/>
  <c r="V3" i="1"/>
  <c r="N3" i="1"/>
  <c r="Z3" i="1"/>
  <c r="X3" i="1"/>
  <c r="AA3" i="1"/>
  <c r="U3" i="1"/>
  <c r="Y3" i="1"/>
  <c r="AB3" i="1" l="1"/>
  <c r="W3" i="1"/>
  <c r="AH3" i="1" l="1"/>
  <c r="AI3" i="1" s="1"/>
  <c r="AE3" i="1" l="1"/>
  <c r="AJ3" i="1" s="1"/>
  <c r="AK3" i="1" s="1"/>
  <c r="AC3" i="1" l="1"/>
  <c r="AD3" i="1" l="1"/>
</calcChain>
</file>

<file path=xl/sharedStrings.xml><?xml version="1.0" encoding="utf-8"?>
<sst xmlns="http://schemas.openxmlformats.org/spreadsheetml/2006/main" count="48" uniqueCount="48">
  <si>
    <t>Employee code</t>
  </si>
  <si>
    <t>Personal tax code</t>
  </si>
  <si>
    <t>Employee name</t>
  </si>
  <si>
    <t>Position</t>
  </si>
  <si>
    <t>Department</t>
  </si>
  <si>
    <t>Stating day</t>
  </si>
  <si>
    <t>Type of contract</t>
  </si>
  <si>
    <t>Salary and Allowances</t>
  </si>
  <si>
    <t>Nontaxable income</t>
  </si>
  <si>
    <t>Company Contribution</t>
  </si>
  <si>
    <t>Employees Contribution (Deduction)</t>
  </si>
  <si>
    <t>Salary pay through bank
THP</t>
  </si>
  <si>
    <t>Taxable income</t>
  </si>
  <si>
    <t>Employee deduct amount</t>
  </si>
  <si>
    <t>Income to calculate PIT payable</t>
  </si>
  <si>
    <t>PIT Payable</t>
  </si>
  <si>
    <t>Basic salary</t>
  </si>
  <si>
    <t>Housing Allowance</t>
  </si>
  <si>
    <t>Transport Allowance</t>
  </si>
  <si>
    <t>Mobile Allowance</t>
  </si>
  <si>
    <t>Meal Allowance</t>
  </si>
  <si>
    <t>Total salary and allowances</t>
  </si>
  <si>
    <t>BH TNLĐ 0.5%    Workers' accident compensation insurance</t>
  </si>
  <si>
    <t>Total company contribution for Insurance 21.5%</t>
  </si>
  <si>
    <t>PIT payable</t>
  </si>
  <si>
    <t xml:space="preserve">
Personal deduction
 </t>
  </si>
  <si>
    <t>Number of Dependant</t>
  </si>
  <si>
    <t>Total deduction for Dependant</t>
  </si>
  <si>
    <t>Total Employee's deduction</t>
  </si>
  <si>
    <t>Delivery</t>
  </si>
  <si>
    <t>NV0014</t>
  </si>
  <si>
    <t>Associate Implementation consultant</t>
  </si>
  <si>
    <t>8533497414</t>
  </si>
  <si>
    <t>Bonus performance</t>
  </si>
  <si>
    <r>
      <t xml:space="preserve">BHXH 17%
</t>
    </r>
    <r>
      <rPr>
        <b/>
        <sz val="12"/>
        <color indexed="10"/>
        <rFont val="Calibri"/>
        <family val="2"/>
        <scheme val="minor"/>
      </rPr>
      <t>Social insurance</t>
    </r>
  </si>
  <si>
    <r>
      <t xml:space="preserve">BHYT 3%
</t>
    </r>
    <r>
      <rPr>
        <b/>
        <sz val="12"/>
        <color indexed="10"/>
        <rFont val="Calibri"/>
        <family val="2"/>
        <scheme val="minor"/>
      </rPr>
      <t>Health Insurance</t>
    </r>
  </si>
  <si>
    <r>
      <t xml:space="preserve">BHTN 1%
</t>
    </r>
    <r>
      <rPr>
        <b/>
        <sz val="12"/>
        <color indexed="10"/>
        <rFont val="Calibri"/>
        <family val="2"/>
        <scheme val="minor"/>
      </rPr>
      <t>Unemployment Insurance</t>
    </r>
  </si>
  <si>
    <r>
      <t xml:space="preserve">KPCĐ 2%
</t>
    </r>
    <r>
      <rPr>
        <b/>
        <sz val="12"/>
        <color indexed="10"/>
        <rFont val="Calibri"/>
        <family val="2"/>
        <scheme val="minor"/>
      </rPr>
      <t>Trade union</t>
    </r>
  </si>
  <si>
    <r>
      <t xml:space="preserve">BHXH 8%
</t>
    </r>
    <r>
      <rPr>
        <b/>
        <sz val="12"/>
        <color indexed="17"/>
        <rFont val="Calibri"/>
        <family val="2"/>
        <scheme val="minor"/>
      </rPr>
      <t>Social insurance</t>
    </r>
  </si>
  <si>
    <r>
      <t xml:space="preserve">BHYT 1.5%
</t>
    </r>
    <r>
      <rPr>
        <b/>
        <sz val="12"/>
        <color indexed="17"/>
        <rFont val="Calibri"/>
        <family val="2"/>
        <scheme val="minor"/>
      </rPr>
      <t>Health Insurance</t>
    </r>
  </si>
  <si>
    <r>
      <t xml:space="preserve">BHTN 1%
</t>
    </r>
    <r>
      <rPr>
        <b/>
        <sz val="12"/>
        <color indexed="17"/>
        <rFont val="Calibri"/>
        <family val="2"/>
        <scheme val="minor"/>
      </rPr>
      <t>Unemployment Insurance</t>
    </r>
  </si>
  <si>
    <t>Fixed-term</t>
  </si>
  <si>
    <t>Ha Minh Tu</t>
  </si>
  <si>
    <t>Total Employee Contribution 10.5%</t>
  </si>
  <si>
    <t>Actual Working days</t>
  </si>
  <si>
    <r>
      <t xml:space="preserve">Adjustments last month
</t>
    </r>
    <r>
      <rPr>
        <i/>
        <sz val="11"/>
        <color theme="0"/>
        <rFont val="Calibri"/>
        <family val="2"/>
        <scheme val="minor"/>
      </rPr>
      <t xml:space="preserve">Điều chỉnh tháng trước </t>
    </r>
  </si>
  <si>
    <r>
      <t xml:space="preserve">Adj. taxable
</t>
    </r>
    <r>
      <rPr>
        <i/>
        <sz val="11"/>
        <color theme="0"/>
        <rFont val="Calibri"/>
        <family val="2"/>
        <scheme val="minor"/>
      </rPr>
      <t>Đ/C chịu thuế</t>
    </r>
  </si>
  <si>
    <r>
      <t xml:space="preserve">Adj. Non-taxable
</t>
    </r>
    <r>
      <rPr>
        <i/>
        <sz val="11"/>
        <color theme="0"/>
        <rFont val="Calibri"/>
        <family val="2"/>
        <scheme val="minor"/>
      </rPr>
      <t>Đ/C không chịu thuế</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</si>
</sst>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00_-;\-* #,##0.00_-;_-* &quot;-&quot;??_-;_-@_-"/>
    <numFmt numFmtId="165" formatCode="_(* #,##0_);_(* \(#,##0\);_(* &quot;-&quot;??_);_(@_)"/>
    <numFmt numFmtId="166" formatCode="_-* #,##0_-;\-* #,##0_-;_-* &quot;-&quot;??_-;_-@_-"/>
    <numFmt numFmtId="167" formatCode="[$-1010000]d/m/yyyy;@"/>
  </numFmts>
  <fonts count="19">
    <font>
      <sz val="12"/>
      <name val=".VnTime"/>
    </font>
    <font>
      <sz val="11"/>
      <color rgb="FF006100"/>
      <name val="Calibri"/>
      <family val="2"/>
      <scheme val="minor"/>
    </font>
    <font>
      <sz val="12"/>
      <name val=".VnTime"/>
      <family val="2"/>
    </font>
    <font>
      <sz val="13"/>
      <color theme="1"/>
      <name val="Times New Roman"/>
      <family val="1"/>
    </font>
    <font>
      <sz val="13"/>
      <name val="Times New Roman"/>
      <family val="1"/>
    </font>
    <font>
      <b/>
      <sz val="12"/>
      <name val="Calibri"/>
      <family val="2"/>
      <scheme val="minor"/>
    </font>
    <font>
      <sz val="11"/>
      <name val="Times New Roman"/>
      <family val="1"/>
    </font>
    <font>
      <b/>
      <sz val="12"/>
      <color theme="1"/>
      <name val="Calibri"/>
      <family val="2"/>
      <scheme val="minor"/>
    </font>
    <font>
      <b/>
      <sz val="11"/>
      <color theme="1"/>
      <name val="Times New Roman"/>
      <family val="1"/>
    </font>
    <font>
      <sz val="10"/>
      <name val="Arial"/>
      <family val="2"/>
    </font>
    <font>
      <sz val="8"/>
      <name val=".VnTime"/>
    </font>
    <font>
      <b/>
      <sz val="12"/>
      <color indexed="10"/>
      <name val="Calibri"/>
      <family val="2"/>
      <scheme val="minor"/>
    </font>
    <font>
      <b/>
      <sz val="12"/>
      <color indexed="17"/>
      <name val="Calibri"/>
      <family val="2"/>
      <scheme val="minor"/>
    </font>
    <font>
      <sz val="11"/>
      <color theme="1"/>
      <name val="Arial"/>
      <family val="2"/>
      <charset val="163"/>
    </font>
    <font>
      <b/>
      <sz val="11"/>
      <color theme="0"/>
      <name val="Calibri"/>
      <family val="2"/>
      <scheme val="minor"/>
    </font>
    <font>
      <i/>
      <sz val="11"/>
      <color theme="0"/>
      <name val="Calibri"/>
      <family val="2"/>
      <scheme val="minor"/>
    </font>
    <font>
      <sz val="13"/>
      <color theme="1"/>
      <name val="Calibri"/>
      <family val="2"/>
      <scheme val="minor"/>
    </font>
    <font>
      <sz val="13"/>
      <name val="Calibri"/>
      <family val="2"/>
      <scheme val="minor"/>
    </font>
    <font>
      <b/>
      <sz val="13"/>
      <name val="Calibri"/>
      <family val="2"/>
      <scheme val="minor"/>
    </font>
  </fonts>
  <fills count="6">
    <fill>
      <patternFill patternType="none"/>
    </fill>
    <fill>
      <patternFill patternType="gray125"/>
    </fill>
    <fill>
      <patternFill patternType="solid">
        <fgColor rgb="FFC6EFCE"/>
      </patternFill>
    </fill>
    <fill>
      <patternFill patternType="solid">
        <fgColor rgb="FFFFFF00"/>
        <bgColor indexed="64"/>
      </patternFill>
    </fill>
    <fill>
      <patternFill patternType="solid">
        <fgColor theme="2" tint="-9.9978637043366805E-2"/>
        <bgColor indexed="64"/>
      </patternFill>
    </fill>
    <fill>
      <patternFill patternType="solid">
        <fgColor theme="8" tint="-0.249977111117893"/>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7">
    <xf numFmtId="0" fontId="0" fillId="0" borderId="0"/>
    <xf numFmtId="164" fontId="2" fillId="0" borderId="0" applyFont="0" applyFill="0" applyBorder="0" applyAlignment="0" applyProtection="0"/>
    <xf numFmtId="0" fontId="1" fillId="2" borderId="0" applyNumberFormat="0" applyBorder="0" applyAlignment="0" applyProtection="0"/>
    <xf numFmtId="43" fontId="9" fillId="0" borderId="0" applyFont="0" applyFill="0" applyBorder="0" applyAlignment="0" applyProtection="0"/>
    <xf numFmtId="0" fontId="2" fillId="0" borderId="0"/>
    <xf numFmtId="164" fontId="2" fillId="0" borderId="0" applyFont="0" applyFill="0" applyBorder="0" applyAlignment="0" applyProtection="0"/>
    <xf numFmtId="0" fontId="13" fillId="0" borderId="0"/>
  </cellStyleXfs>
  <cellXfs count="41">
    <xf numFmtId="0" fontId="0" fillId="0" borderId="0" xfId="0"/>
    <xf numFmtId="0" fontId="6" fillId="0" borderId="0" xfId="0" applyFont="1" applyFill="1" applyAlignment="1">
      <alignment vertical="center"/>
    </xf>
    <xf numFmtId="0" fontId="8" fillId="0" borderId="0" xfId="0" applyFont="1" applyFill="1" applyAlignment="1">
      <alignment horizontal="center" vertical="center" wrapText="1"/>
    </xf>
    <xf numFmtId="0" fontId="3" fillId="0" borderId="0" xfId="0" applyFont="1" applyFill="1" applyAlignment="1">
      <alignment vertical="center"/>
    </xf>
    <xf numFmtId="165" fontId="3" fillId="0" borderId="0" xfId="1" applyNumberFormat="1" applyFont="1" applyFill="1" applyAlignment="1">
      <alignment vertical="center"/>
    </xf>
    <xf numFmtId="49" fontId="3" fillId="0" borderId="0" xfId="0" applyNumberFormat="1" applyFont="1" applyFill="1" applyAlignment="1">
      <alignment horizontal="center" vertical="center"/>
    </xf>
    <xf numFmtId="0" fontId="3" fillId="0" borderId="0" xfId="0" applyFont="1" applyFill="1" applyAlignment="1">
      <alignment horizontal="center" vertical="center"/>
    </xf>
    <xf numFmtId="0" fontId="4" fillId="0" borderId="0" xfId="0" applyFont="1" applyFill="1" applyAlignment="1">
      <alignment vertical="center"/>
    </xf>
    <xf numFmtId="166" fontId="4" fillId="0" borderId="0" xfId="1" applyNumberFormat="1" applyFont="1" applyFill="1" applyAlignment="1">
      <alignment vertical="center"/>
    </xf>
    <xf numFmtId="165" fontId="3" fillId="0" borderId="0" xfId="1" applyNumberFormat="1" applyFont="1" applyFill="1" applyAlignment="1">
      <alignment horizontal="center" vertical="center"/>
    </xf>
    <xf numFmtId="165" fontId="3" fillId="0" borderId="0" xfId="0" applyNumberFormat="1" applyFont="1" applyFill="1" applyAlignment="1">
      <alignment horizontal="center" vertical="center"/>
    </xf>
    <xf numFmtId="165" fontId="7" fillId="4" borderId="2" xfId="1" applyNumberFormat="1" applyFont="1" applyFill="1" applyBorder="1" applyAlignment="1">
      <alignment horizontal="center" vertical="center" wrapText="1"/>
    </xf>
    <xf numFmtId="165" fontId="7" fillId="4" borderId="1" xfId="1" applyNumberFormat="1" applyFont="1" applyFill="1" applyBorder="1" applyAlignment="1">
      <alignment horizontal="center" vertical="center" wrapText="1"/>
    </xf>
    <xf numFmtId="165" fontId="7" fillId="4" borderId="3" xfId="1" applyNumberFormat="1" applyFont="1" applyFill="1" applyBorder="1" applyAlignment="1">
      <alignment horizontal="center" vertical="center" wrapText="1"/>
    </xf>
    <xf numFmtId="0" fontId="5" fillId="4"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14" fontId="14" fillId="5" borderId="1" xfId="0" applyNumberFormat="1" applyFont="1" applyFill="1" applyBorder="1" applyAlignment="1">
      <alignment horizontal="center" vertical="center" wrapText="1"/>
    </xf>
    <xf numFmtId="0" fontId="16" fillId="0" borderId="1" xfId="0" applyFont="1" applyFill="1" applyBorder="1" applyAlignment="1">
      <alignment horizontal="center" vertical="center"/>
    </xf>
    <xf numFmtId="49" fontId="16" fillId="0" borderId="1" xfId="0" applyNumberFormat="1" applyFont="1" applyFill="1" applyBorder="1" applyAlignment="1">
      <alignment horizontal="center" vertical="center" wrapText="1"/>
    </xf>
    <xf numFmtId="49" fontId="17" fillId="0" borderId="1" xfId="2" applyNumberFormat="1" applyFont="1" applyFill="1" applyBorder="1" applyAlignment="1">
      <alignment vertical="center" wrapText="1"/>
    </xf>
    <xf numFmtId="0" fontId="16" fillId="0" borderId="1" xfId="0" applyFont="1" applyFill="1" applyBorder="1" applyAlignment="1">
      <alignment horizontal="left" vertical="center"/>
    </xf>
    <xf numFmtId="167" fontId="16" fillId="0" borderId="1" xfId="1" applyNumberFormat="1" applyFont="1" applyFill="1" applyBorder="1" applyAlignment="1">
      <alignment vertical="center"/>
    </xf>
    <xf numFmtId="165" fontId="16" fillId="0" borderId="1" xfId="1" applyNumberFormat="1" applyFont="1" applyFill="1" applyBorder="1" applyAlignment="1">
      <alignment vertical="center"/>
    </xf>
    <xf numFmtId="165" fontId="16" fillId="0" borderId="1" xfId="1" applyNumberFormat="1" applyFont="1" applyFill="1" applyBorder="1" applyAlignment="1">
      <alignment horizontal="center" vertical="center"/>
    </xf>
    <xf numFmtId="166" fontId="17" fillId="0" borderId="1" xfId="1" applyNumberFormat="1" applyFont="1" applyFill="1" applyBorder="1" applyAlignment="1">
      <alignment vertical="center"/>
    </xf>
    <xf numFmtId="166" fontId="16" fillId="0" borderId="1" xfId="1" applyNumberFormat="1" applyFont="1" applyFill="1" applyBorder="1" applyAlignment="1">
      <alignment vertical="center"/>
    </xf>
    <xf numFmtId="166" fontId="18" fillId="3" borderId="1" xfId="1" applyNumberFormat="1" applyFont="1" applyFill="1" applyBorder="1" applyAlignment="1">
      <alignment vertical="center"/>
    </xf>
    <xf numFmtId="49" fontId="16" fillId="0" borderId="1" xfId="0" applyNumberFormat="1" applyFont="1" applyFill="1" applyBorder="1" applyAlignment="1">
      <alignment horizontal="center" vertical="center"/>
    </xf>
    <xf numFmtId="165" fontId="17" fillId="0" borderId="1" xfId="1" applyNumberFormat="1" applyFont="1" applyFill="1" applyBorder="1" applyAlignment="1">
      <alignment vertical="center"/>
    </xf>
    <xf numFmtId="49" fontId="7" fillId="4" borderId="1" xfId="0" applyNumberFormat="1" applyFont="1" applyFill="1" applyBorder="1" applyAlignment="1">
      <alignment horizontal="center" vertical="center" wrapText="1"/>
    </xf>
    <xf numFmtId="0" fontId="7" fillId="4" borderId="1" xfId="0" applyFont="1" applyFill="1" applyBorder="1" applyAlignment="1">
      <alignment horizontal="center" vertical="center" wrapText="1"/>
    </xf>
    <xf numFmtId="165" fontId="7" fillId="4" borderId="2" xfId="1" applyNumberFormat="1" applyFont="1" applyFill="1" applyBorder="1" applyAlignment="1">
      <alignment horizontal="center" vertical="center" wrapText="1"/>
    </xf>
    <xf numFmtId="165" fontId="7" fillId="4" borderId="3" xfId="1" applyNumberFormat="1" applyFont="1" applyFill="1" applyBorder="1" applyAlignment="1">
      <alignment horizontal="center" vertical="center" wrapText="1"/>
    </xf>
    <xf numFmtId="0" fontId="7" fillId="4" borderId="2" xfId="0" applyFont="1" applyFill="1" applyBorder="1" applyAlignment="1">
      <alignment horizontal="center" vertical="center" wrapText="1"/>
    </xf>
    <xf numFmtId="0" fontId="7" fillId="4" borderId="3"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4" borderId="1" xfId="0" applyFont="1" applyFill="1" applyBorder="1" applyAlignment="1">
      <alignment horizontal="center" vertical="center"/>
    </xf>
    <xf numFmtId="166" fontId="5" fillId="3" borderId="1" xfId="1" applyNumberFormat="1" applyFont="1" applyFill="1" applyBorder="1" applyAlignment="1">
      <alignment horizontal="center" vertical="center" wrapText="1"/>
    </xf>
    <xf numFmtId="165" fontId="7" fillId="4" borderId="1" xfId="1" applyNumberFormat="1" applyFont="1" applyFill="1" applyBorder="1" applyAlignment="1">
      <alignment horizontal="center" vertical="center" wrapText="1"/>
    </xf>
    <xf numFmtId="165" fontId="5" fillId="4" borderId="2" xfId="1" applyNumberFormat="1" applyFont="1" applyFill="1" applyBorder="1" applyAlignment="1">
      <alignment horizontal="center" vertical="center" wrapText="1"/>
    </xf>
    <xf numFmtId="165" fontId="5" fillId="4" borderId="3" xfId="1" applyNumberFormat="1" applyFont="1" applyFill="1" applyBorder="1" applyAlignment="1">
      <alignment horizontal="center" vertical="center" wrapText="1"/>
    </xf>
  </cellXfs>
  <cellStyles count="7">
    <cellStyle name="Comma" xfId="1" builtinId="3"/>
    <cellStyle name="Comma 2" xfId="5" xr:uid="{E2AA6421-8C84-4030-949F-AD4D1BD71B23}"/>
    <cellStyle name="Comma 2 2" xfId="3" xr:uid="{DB14F685-3596-47A8-A74D-7F1EEB64B3FF}"/>
    <cellStyle name="Good" xfId="2" builtinId="26"/>
    <cellStyle name="Normal" xfId="0" builtinId="0"/>
    <cellStyle name="Normal 2" xfId="4" xr:uid="{392723B2-0BD5-41AE-8EB3-7525926D04A9}"/>
    <cellStyle name="Normal 8" xfId="6" xr:uid="{67A3C569-3605-43C9-B09D-56D52FEBABC1}"/>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externalLink" Target="externalLinks/externalLink12.xml"/><Relationship Id="rId18" Type="http://schemas.openxmlformats.org/officeDocument/2006/relationships/externalLink" Target="externalLinks/externalLink17.xml"/><Relationship Id="rId26" Type="http://schemas.openxmlformats.org/officeDocument/2006/relationships/externalLink" Target="externalLinks/externalLink25.xml"/><Relationship Id="rId3" Type="http://schemas.openxmlformats.org/officeDocument/2006/relationships/externalLink" Target="externalLinks/externalLink2.xml"/><Relationship Id="rId21" Type="http://schemas.openxmlformats.org/officeDocument/2006/relationships/externalLink" Target="externalLinks/externalLink20.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25" Type="http://schemas.openxmlformats.org/officeDocument/2006/relationships/externalLink" Target="externalLinks/externalLink24.xml"/><Relationship Id="rId2" Type="http://schemas.openxmlformats.org/officeDocument/2006/relationships/externalLink" Target="externalLinks/externalLink1.xml"/><Relationship Id="rId16" Type="http://schemas.openxmlformats.org/officeDocument/2006/relationships/externalLink" Target="externalLinks/externalLink15.xml"/><Relationship Id="rId20" Type="http://schemas.openxmlformats.org/officeDocument/2006/relationships/externalLink" Target="externalLinks/externalLink19.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24" Type="http://schemas.openxmlformats.org/officeDocument/2006/relationships/externalLink" Target="externalLinks/externalLink23.xml"/><Relationship Id="rId5" Type="http://schemas.openxmlformats.org/officeDocument/2006/relationships/externalLink" Target="externalLinks/externalLink4.xml"/><Relationship Id="rId15" Type="http://schemas.openxmlformats.org/officeDocument/2006/relationships/externalLink" Target="externalLinks/externalLink14.xml"/><Relationship Id="rId23" Type="http://schemas.openxmlformats.org/officeDocument/2006/relationships/externalLink" Target="externalLinks/externalLink22.xml"/><Relationship Id="rId28" Type="http://schemas.openxmlformats.org/officeDocument/2006/relationships/styles" Target="styles.xml"/><Relationship Id="rId10" Type="http://schemas.openxmlformats.org/officeDocument/2006/relationships/externalLink" Target="externalLinks/externalLink9.xml"/><Relationship Id="rId19" Type="http://schemas.openxmlformats.org/officeDocument/2006/relationships/externalLink" Target="externalLinks/externalLink18.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externalLink" Target="externalLinks/externalLink13.xml"/><Relationship Id="rId22" Type="http://schemas.openxmlformats.org/officeDocument/2006/relationships/externalLink" Target="externalLinks/externalLink21.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IEN2\C\WINDOWS\TEMP\3533\99Q\99Q3657\99Q3299(REV.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N:\MGT-DRT\MGT-IMPR\MGT-SC@\BA0397\INSULT'N\INS\ASK\PIPE-03E.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Nghia\c\THUY\NAM%202003\(da%20sua%201.13).xls"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PHUTRO500.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Users\Quang-Trang\Downloads\luong%20hong%20ha\Ke%20Hoach\PH99\BACNAM\TKKT\DTOAN\dtk486.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DIEN2\C\WINDOWS\TEMP\3533\96Q\96q2588\PANEL.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Thanhvinh\dutoan\May1\KIEN\QL32\DT-TN.xls" TargetMode="External"/></Relationships>
</file>

<file path=xl/externalLinks/_rels/externalLink16.xml.rels><?xml version="1.0" encoding="UTF-8" standalone="yes"?>
<Relationships xmlns="http://schemas.openxmlformats.org/package/2006/relationships"><Relationship Id="rId1" Type="http://schemas.microsoft.com/office/2006/relationships/xlExternalLinkPath/xlPathMissing" Target="Khoiluong_TKKT(new).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J:\WINDOWS\TEMP\IBASE2.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DIEN2\C\CS3408\Standard\RPT.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Thanhvinh\dutoan\unzipped\SOKT-Q3CT\SOKT-Q3C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Quang-Trang\Downloads\luong%20hong%20ha\Ke%20Hoach\HUONG\KKTHUE02.XLS" TargetMode="External"/></Relationships>
</file>

<file path=xl/externalLinks/_rels/externalLink20.xml.rels><?xml version="1.0" encoding="UTF-8" standalone="yes"?>
<Relationships xmlns="http://schemas.openxmlformats.org/package/2006/relationships"><Relationship Id="rId1" Type="http://schemas.microsoft.com/office/2006/relationships/xlExternalLinkPath/xlPathMissing" Target="TAKHOA1.xls" TargetMode="External"/></Relationships>
</file>

<file path=xl/externalLinks/_rels/externalLink21.xml.rels><?xml version="1.0" encoding="UTF-8" standalone="yes"?>
<Relationships xmlns="http://schemas.openxmlformats.org/package/2006/relationships"><Relationship Id="rId1" Type="http://schemas.microsoft.com/office/2006/relationships/xlExternalLinkPath/xlPathMissing" Target="Q3-01-duyet.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Thanhvinh\dutoan\Luu%20o%20D%20old\Dutoan\Binh%20Phuoc\BCNCKT13_S3.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Hungnd\dutoan\DUTOAN\Dieutri\CAUTAM-1.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Thanhvinh\dutoan\HaiDuong\BCNCKT-HopThanh1.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Hungnd\dutoan-v\DUTOAN\Qnam\CauGiapBa\TKKT-Giapba.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TCP-LI.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Thanhvinh\dutoan\May1\KIEN\QL32\DT32.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dtTKKT-98-106.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Nghia\c\Nghia-du%20toan\C&#199;u%20Khe%20Ch&#209;t.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IEN2\C\DOCUMENT\DAUTHAU\Dungquat\GOI3\DUNGQUAT-6.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IEN2\C\WINDOWS\TEMP\3533\99Q\99Q3657\99Q3299(REV.0).xls"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DT-THL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O REV.1(ARMOR)"/>
      <sheetName val="SUM-BQ-REV.1"/>
      <sheetName val="VENDOR-QUOTES"/>
      <sheetName val="HV SWGR &amp; MCC"/>
      <sheetName val="BUILDING ELE."/>
      <sheetName val="PAINTING"/>
      <sheetName val="CATHODIC PROTECTION"/>
      <sheetName val="PAGE-PARTY"/>
      <sheetName val="CCTV"/>
      <sheetName val="WEATHER PROOF LTG. &amp; ROD LTG."/>
      <sheetName val="PVC CONDUIT"/>
      <sheetName val="BOX"/>
      <sheetName val="CABLE TRAY"/>
      <sheetName val="TERMINAL KIT"/>
      <sheetName val="EXP-PROOF EQUIPMENT"/>
      <sheetName val="COVE-PAGE"/>
      <sheetName val="PBD"/>
      <sheetName val="MTO REV.0(NON-ARMOR)"/>
      <sheetName val="MTO REV.0(ARMOR ON SHORE)"/>
      <sheetName val="CABLE"/>
      <sheetName val="MTO REV.2(ARMOR)"/>
      <sheetName val="SUM-BQ-REV.2"/>
      <sheetName val="chi tiet "/>
      <sheetName val="chi tiet huong"/>
      <sheetName val="TH"/>
      <sheetName val="TH (2)"/>
      <sheetName val="Sheet3"/>
      <sheetName val="XL4Poppy"/>
      <sheetName val="CPV"/>
      <sheetName val="DGCM"/>
      <sheetName val="TL-I"/>
      <sheetName val="chitiet"/>
      <sheetName val="THG"/>
      <sheetName val="Sheet5"/>
      <sheetName val="Sheet1"/>
      <sheetName val="Sheet2"/>
      <sheetName val="KHQ II"/>
      <sheetName val="00000000"/>
      <sheetName val="Gia VL"/>
      <sheetName val="Bang gia ca may"/>
      <sheetName val="Bang luong CB"/>
      <sheetName val="Bang P.tich CT"/>
      <sheetName val="D.toan chi tiet"/>
      <sheetName val="Bang TH Dtoan"/>
      <sheetName val="XXXXXXXX"/>
      <sheetName val="nhap"/>
      <sheetName val="TL3-2002"/>
      <sheetName val="9015"/>
      <sheetName val="0502"/>
      <sheetName val="2213"/>
      <sheetName val="7270"/>
      <sheetName val="8672"/>
      <sheetName val="3027"/>
      <sheetName val="3810"/>
      <sheetName val="8523"/>
      <sheetName val="MAU"/>
      <sheetName val="Sheet4"/>
      <sheetName val="Sheet6"/>
      <sheetName val="Sheet7"/>
      <sheetName val="Sheet8"/>
      <sheetName val="Sheet9"/>
      <sheetName val="Sheet10"/>
      <sheetName val="Sheet11"/>
      <sheetName val="Sheet12"/>
      <sheetName val="Sheet13"/>
      <sheetName val="Sheet14"/>
      <sheetName val="Sheet15"/>
      <sheetName val="Sheet16"/>
      <sheetName val="Sheet17"/>
      <sheetName val="Sheet18"/>
      <sheetName val="Sheet19"/>
      <sheetName val="Sheet20"/>
      <sheetName val="Sheet21"/>
      <sheetName val="Sheet22"/>
      <sheetName val="Sheet23"/>
      <sheetName val="Sheet24"/>
      <sheetName val="Sheet25"/>
      <sheetName val="Sheet26"/>
      <sheetName val="Sheet27"/>
      <sheetName val="Sheet28"/>
      <sheetName val="Sheet29"/>
      <sheetName val="Sheet30"/>
      <sheetName val="Cauchinh"/>
      <sheetName val="Dongnai"/>
      <sheetName val="TKenh"/>
      <sheetName val="Mhang"/>
      <sheetName val="Duong"/>
      <sheetName val="Chop"/>
      <sheetName val="Huydong"/>
      <sheetName val="THop"/>
      <sheetName val="CtinhCT"/>
      <sheetName val="DBT(h)"/>
      <sheetName val="BP"/>
      <sheetName val="CTduong"/>
      <sheetName val="CTCHop"/>
      <sheetName val="asphal"/>
      <sheetName val="Gvua"/>
      <sheetName val="Cmay"/>
      <sheetName val="VL (2)"/>
      <sheetName val="May (2)"/>
      <sheetName val="GVLBo"/>
      <sheetName val="Hoan thanh"/>
      <sheetName val="Khoach"/>
      <sheetName val="hoan th 15"/>
      <sheetName val="Khoach 15"/>
      <sheetName val="HT 22"/>
      <sheetName val="KH 22"/>
      <sheetName val="KH29"/>
      <sheetName val="KH T8"/>
      <sheetName val="T11"/>
      <sheetName val="T10"/>
      <sheetName val="T8"/>
      <sheetName val="T7"/>
      <sheetName val="Kh48"/>
      <sheetName val="Ht 48"/>
      <sheetName val="Ht128"/>
      <sheetName val="ht12"/>
      <sheetName val="Kh 12"/>
      <sheetName val="ht 20-10"/>
      <sheetName val="ht 24-11"/>
      <sheetName val="kh20-1"/>
      <sheetName val="Ht 20-1"/>
      <sheetName val="KH 12-1"/>
      <sheetName val="HT 12-1"/>
      <sheetName val="KH 5-1"/>
      <sheetName val="HT 5-1"/>
      <sheetName val="Kh29-12"/>
      <sheetName val="Ht29-12"/>
      <sheetName val="KH22-12"/>
      <sheetName val="Ht 22-12"/>
      <sheetName val="KH15-12"/>
      <sheetName val="Ht 15-12"/>
      <sheetName val="kh 7-12"/>
      <sheetName val="ht 7-12"/>
      <sheetName val="kh 30-11"/>
      <sheetName val="ht 30-11"/>
      <sheetName val="kh24-11"/>
      <sheetName val="kh 17-11"/>
      <sheetName val="ht 17-11"/>
      <sheetName val="kh 10-11"/>
      <sheetName val="ht 10-11"/>
      <sheetName val="kh 2-11"/>
      <sheetName val="ht 02-11"/>
      <sheetName val="kh 27-10"/>
      <sheetName val="ht 27-10"/>
      <sheetName val="kh28-10"/>
      <sheetName val="Kh 6-10"/>
      <sheetName val="06-10"/>
      <sheetName val="29-9"/>
      <sheetName val="22-9"/>
      <sheetName val="16-9"/>
      <sheetName val="8-9"/>
      <sheetName val="1-9"/>
      <sheetName val="26-8"/>
      <sheetName val="n198"/>
      <sheetName val="kh128"/>
      <sheetName val="HT29"/>
      <sheetName val="VENDOR-QUKTES"/>
      <sheetName val="kl"/>
      <sheetName val="Che co"/>
      <sheetName val="chiet tinh che co"/>
      <sheetName val="ban cao"/>
      <sheetName val="Chiet tinh bancao"/>
      <sheetName val="ban cuon"/>
      <sheetName val="chiet tinh ban cuon"/>
      <sheetName val="ban lai"/>
      <sheetName val="chiet tinh ban lai"/>
      <sheetName val="na khoa"/>
      <sheetName val="chiet tinh nakhoa"/>
      <sheetName val="na ngam"/>
      <sheetName val="chiet tinh nangam"/>
      <sheetName val="chiet tinh phia lem"/>
      <sheetName val="phi lem"/>
      <sheetName val="HR SWGR &amp; MCC"/>
      <sheetName val="Congty"/>
      <sheetName val="VPPN"/>
      <sheetName val="XN74"/>
      <sheetName val="XN54"/>
      <sheetName val="XN33"/>
      <sheetName val="NK96"/>
      <sheetName val="XL4Test5"/>
      <sheetName val="DC1605"/>
      <sheetName val="DcnamTV"/>
      <sheetName val="ppnamdaibieu"/>
      <sheetName val="TyleAdreyanop"/>
      <sheetName val="ppAdreyanop"/>
      <sheetName val="ketqua"/>
      <sheetName val="maxminth"/>
      <sheetName val="km338+00-km338+100(2)"/>
      <sheetName val="km337+136-km337-350"/>
      <sheetName val="km346+600-km346+820 (2)"/>
      <sheetName val="km346+330-km346+600 (2)"/>
      <sheetName val="km346+00-km346+240 (2)"/>
      <sheetName val="km345+661-km345+000 (2)"/>
      <sheetName val="km345+661-km345+000"/>
      <sheetName val="km338+60-km338+130"/>
      <sheetName val="km338+176-km338+230"/>
      <sheetName val="km342+376.41- km342+520.29"/>
      <sheetName val="km338+439-km388+571.89"/>
      <sheetName val="km342+297.58-km342+376.41"/>
      <sheetName val="km338+571.89-km338+652"/>
      <sheetName val="km337+533.60-km338 (2)"/>
      <sheetName val="km341+275-km341+350"/>
      <sheetName val="km341+913-km341+963"/>
      <sheetName val="km341+1077 -km341+1177.61"/>
      <sheetName val="km341+612-341+682"/>
      <sheetName val="km345+400-km345+500 (3) (2)"/>
      <sheetName val="km345+400-km345+500 (6')"/>
      <sheetName val="km345+400-km345+500 (4)"/>
      <sheetName val="km345+400-km345+500 (9)"/>
      <sheetName val="km345+400-km345+500 (6)"/>
      <sheetName val="km342+520-km342+690 (2)"/>
      <sheetName val="km341.26-km341+200 (2)"/>
      <sheetName val="Duong cong vu hcm (2)"/>
      <sheetName val="Duong cong vu hcm (4)"/>
      <sheetName val="Duong cong vu hcm (5)"/>
      <sheetName val="Duong cong vu hcm (9)"/>
      <sheetName val="Duong cong vu hcm (4;) (2)"/>
      <sheetName val="Duong cong vu hcm (7)"/>
      <sheetName val="Duong cong vu hcm (8)"/>
      <sheetName val="Duong cong vu hcm (6)"/>
      <sheetName val="Duong cong vu hcm (3)"/>
      <sheetName val="Duong cong vu hcm (2;) (2)"/>
      <sheetName val="Duong cong vu hcm (9;) (2)"/>
      <sheetName val="Duong cong vu hcm (8;) (2)"/>
      <sheetName val="Duong cong vu hcm (7;) (2)"/>
      <sheetName val="Duong cong vu hcm (13;) (2)"/>
      <sheetName val="Duong cong vu hcm( Lmat;0) (2)"/>
      <sheetName val="Duong cong vu hcm( Lmat;1) (2)"/>
      <sheetName val="Duong cong vu hcm( Lmat;2)"/>
      <sheetName val="Duong cong vu hcm (10)"/>
      <sheetName val="Duong cong vu hcm (67)"/>
      <sheetName val="Duong cong vu hcm (11)"/>
      <sheetName val="Duong cong vu hcm (12)"/>
      <sheetName val="Duong cong vu hcm"/>
      <sheetName val="KT Cap phoi"/>
      <sheetName val="btnhtrung"/>
      <sheetName val="CTY CAU THANH THUY"/>
      <sheetName val="VINACONEX 15 A"/>
      <sheetName val="NNGT-XMHM2"/>
      <sheetName val="NNGT-XMNS CTXDSO 6(6)"/>
      <sheetName val="892"/>
      <sheetName val="NNGT-XMNS (2)"/>
      <sheetName val="NNGT-XMNS (3)"/>
      <sheetName val="NNGT-XMNS (4)"/>
      <sheetName val="NNGT-XMNS (5)"/>
      <sheetName val="NNGT-XMBS (2)"/>
      <sheetName val="NNGT-XMHM"/>
      <sheetName val="da-1x2 ru muout Tong thuy"/>
      <sheetName val="cat nam dan (4)"/>
      <sheetName val="cat nam dan (5)"/>
      <sheetName val="cat nghia dan(3)"/>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ThietKe"/>
      <sheetName val="HoSoMT"/>
      <sheetName val="GiamSat"/>
      <sheetName val="ThamDinhTKKT"/>
      <sheetName val="ThamDinhDT"/>
      <sheetName val="QLDA"/>
      <sheetName val="TM"/>
      <sheetName val="TM (2)"/>
      <sheetName val="KPTH"/>
      <sheetName val="KPTH (2)"/>
      <sheetName val="Noi Suy"/>
      <sheetName val="Bia"/>
      <sheetName val="Bia (2)"/>
      <sheetName val="Gia NC"/>
      <sheetName val="00000001"/>
      <sheetName val="00000002"/>
      <sheetName val="10000000"/>
      <sheetName val="20000000"/>
      <sheetName val="30000000"/>
      <sheetName val="ᄀ_x0000__x0000_䅀ᄀ_x0000__x0000_䅀ᄀ_x0000__x0000_䅀ᄀ_x0000__x0000_䅀ᄀ_x0000__x0000_䅀_x0000_䅀ᘀŀ_x0000_䅀ᘀŀ_x0000_䅀ᘀ"/>
      <sheetName val="TK 911"/>
      <sheetName val="TK 711"/>
      <sheetName val="TK 632"/>
      <sheetName val="TK642"/>
      <sheetName val="TK627"/>
      <sheetName val="TK623"/>
      <sheetName val="TK622"/>
      <sheetName val="TK621"/>
      <sheetName val="Chi tiet 511"/>
      <sheetName val="TK 511"/>
      <sheetName val="TK421"/>
      <sheetName val="TK411"/>
      <sheetName val="TK 342 ( thue T.C )"/>
      <sheetName val="TK338"/>
      <sheetName val="Phat sinh 2005"/>
      <sheetName val="TK334"/>
      <sheetName val="TK333"/>
      <sheetName val="TK331"/>
      <sheetName val="TK 341vay dai han "/>
      <sheetName val="TK311"/>
      <sheetName val="TK 214"/>
      <sheetName val="TK 212"/>
      <sheetName val="Chi tiet TK 211"/>
      <sheetName val="TK 211"/>
      <sheetName val="TK 154"/>
      <sheetName val="TK153"/>
      <sheetName val="Chi tiet TK 152"/>
      <sheetName val="Can Doi TK"/>
      <sheetName val="TK 152"/>
      <sheetName val="Chung tu ghi so "/>
      <sheetName val="TK 142"/>
      <sheetName val="TK 141"/>
      <sheetName val="TK 133"/>
      <sheetName val="Chi tiet TK131"/>
      <sheetName val="TK 131"/>
      <sheetName val="TK 112"/>
      <sheetName val="TK 111"/>
      <sheetName val="Phieu thu"/>
      <sheetName val="Phieu chi "/>
      <sheetName val="Phieu nhap VTu "/>
      <sheetName val="Phieu xuat VTu"/>
      <sheetName val="Can doi vat tu nhap xuat "/>
      <sheetName val="Vat tu nhapxuat nam 2005"/>
      <sheetName val="Ca may can dung nam 2005"/>
      <sheetName val="Vat Tu can cho CT nam 2005"/>
      <sheetName val="HD thu mua hang NLS "/>
      <sheetName val="HD thu mua cat soi "/>
      <sheetName val="TLy HD mua ban "/>
      <sheetName val="Bien ban Nthu GK"/>
      <sheetName val="T. Ly HD giao khoan "/>
      <sheetName val="Hop dong giao khoan"/>
      <sheetName val="giay tam ung "/>
      <sheetName val="Bang ke T.toan "/>
      <sheetName val="Hoa don ban hang "/>
      <sheetName val="Bang phan bo tien luong 2005"/>
      <sheetName val="Bang cham cong "/>
      <sheetName val="Bang T.T Luong CB chu Chot2005"/>
      <sheetName val="Bang T.T luong CN lai xe"/>
      <sheetName val="Bang thanh toan luong 2005"/>
      <sheetName val="Nhan cong cho CT nam 2005"/>
      <sheetName val="Dinh Muc tieu hao VL 2005"/>
      <sheetName val="Dang Ky chi tiet KH 2005"/>
      <sheetName val="Bang phan bo NVL nam 2005"/>
      <sheetName val="Bang phan bo K.Hao 2005"/>
      <sheetName val="Dang Ky Khau hao 2005"/>
      <sheetName val="Phu luc so 3( TNDN)"/>
      <sheetName val="PhuLuc so 1(TNDN)"/>
      <sheetName val="Mau so 04 TNDN"/>
      <sheetName val="Mau so 02C"/>
      <sheetName val="Mau so 02B"/>
      <sheetName val="Mau so 02A"/>
      <sheetName val="Mau 01B"/>
      <sheetName val="To khai Mau 11"/>
      <sheetName val="Don xin khat nop thue nam 04"/>
      <sheetName val="Su dung hoa don mau 26"/>
      <sheetName val="QToan hoa don "/>
      <sheetName val="Mau so 01"/>
      <sheetName val="Mau so 02"/>
      <sheetName val="Chi tiet Mau 03 ( mua vao )"/>
      <sheetName val="Mau so 03"/>
      <sheetName val="Mau so 04"/>
      <sheetName val="Mau 05"/>
      <sheetName val="De nghi giai dap ve thue "/>
      <sheetName val="the duc"/>
      <sheetName val="Bao cao thong ke "/>
      <sheetName val="Phieu DTra Van Tai ( 01 TKe )"/>
      <sheetName val="tong hop"/>
      <sheetName val="phan tich DG"/>
      <sheetName val="gia vat lieu"/>
      <sheetName val="gia xe may"/>
      <sheetName val="gia nhan cong"/>
      <sheetName val="KM20-21"/>
      <sheetName val="KM21-22"/>
      <sheetName val="KM22-23"/>
      <sheetName val="KM23-24"/>
      <sheetName val="KM24-25"/>
      <sheetName val="KM25-26"/>
      <sheetName val="KM26-27"/>
      <sheetName val="KM27-28"/>
      <sheetName val="KM28-29"/>
      <sheetName val="TCB2km27-28(T)"/>
      <sheetName val="TCB2km27-28 (R)"/>
      <sheetName val="5 nam (tach)"/>
      <sheetName val="5 nam (tach) (2)"/>
      <sheetName val="KH 2003"/>
      <sheetName val="TH-CD"/>
      <sheetName val="TH-CDB"/>
      <sheetName val="KL-CD"/>
      <sheetName val="chiakhoi"/>
      <sheetName val="CDP3"/>
      <sheetName val="CD7"/>
      <sheetName val="CD6"/>
      <sheetName val="CD5"/>
      <sheetName val="CD4"/>
      <sheetName val="CD3"/>
      <sheetName val="CD2"/>
      <sheetName val="CD1"/>
      <sheetName val="CDP4"/>
      <sheetName val="CDB5"/>
      <sheetName val="CDB4"/>
      <sheetName val="CDB3"/>
      <sheetName val="CDB2"/>
      <sheetName val="CDB1"/>
      <sheetName val="CDP4(KT)"/>
      <sheetName val="CDB5(KT)"/>
      <sheetName val="CDB4(KT)"/>
      <sheetName val="CDB3(KT)"/>
      <sheetName val="CDB2(KT)"/>
      <sheetName val="CDB1(KT)"/>
      <sheetName val="Dautu"/>
      <sheetName val="Dautu1"/>
      <sheetName val="BaDinh"/>
      <sheetName val="BaDinh1"/>
      <sheetName val="Nongnghiep"/>
      <sheetName val="Nongnghiep 1"/>
      <sheetName val="BaDinhvay"/>
      <sheetName val="BaDinhvay1"/>
      <sheetName val="Dautuvay"/>
      <sheetName val="BaDinhtrano"/>
      <sheetName val="Daututrano"/>
      <sheetName val="Tranodaihan"/>
      <sheetName val="Tranodaihan 1"/>
      <sheetName val="Daututhang6"/>
      <sheetName val="Daututhang7"/>
      <sheetName val="Daututhang8"/>
      <sheetName val="Daututhang9"/>
      <sheetName val="Daututhang10 "/>
      <sheetName val="Daututhang11"/>
      <sheetName val="Daututhang12"/>
      <sheetName val="BaDinhthang6"/>
      <sheetName val="BaDinhthang7"/>
      <sheetName val="BaDinhthang8"/>
      <sheetName val="BaDinhthang9"/>
      <sheetName val="BaDinhthang10"/>
      <sheetName val="BaDinhthang11"/>
      <sheetName val="BaDinhthang12"/>
      <sheetName val="Nongnghiep8"/>
      <sheetName val="Nongnghiep9"/>
      <sheetName val="Nongnghiep10"/>
      <sheetName val="Nongnghiep11"/>
      <sheetName val="Nongnghiep12"/>
      <sheetName val="Bangkevay"/>
      <sheetName val="UNCBD"/>
      <sheetName val="UNCNN"/>
      <sheetName val="UNCBD1"/>
      <sheetName val="Km63 Ql8A"/>
      <sheetName val="BSQL8"/>
      <sheetName val="QL7t6"/>
      <sheetName val="BSQL7"/>
      <sheetName val="Dchau"/>
      <sheetName val="BSDien chau"/>
      <sheetName val="LTG"/>
      <sheetName val="L GT"/>
      <sheetName val="L lai xe"/>
      <sheetName val="XD1"/>
      <sheetName val="XD2"/>
      <sheetName val="XD3"/>
      <sheetName val="Xmay"/>
      <sheetName val="ong sang"/>
      <sheetName val="OS"/>
      <sheetName val="Thue ng"/>
      <sheetName val="THL"/>
      <sheetName val="Tr BH"/>
      <sheetName val="km66 ql8a"/>
      <sheetName val="Vuot ql1a"/>
      <sheetName val="BS vuot 1A"/>
      <sheetName val="Tru BH"/>
      <sheetName val="BSQL7A"/>
      <sheetName val="MTO REV_2_ARMOR_"/>
      <sheetName val="။H 12-1"/>
      <sheetName val="Suachua"/>
      <sheetName val="PhanTienXuan"/>
      <sheetName val="Quy"/>
      <sheetName val="NguyenHuyen"/>
      <sheetName val="LeVanDung"/>
      <sheetName val="Co gioi- Nam Mu"/>
      <sheetName val="Co gioi -Na Hang"/>
      <sheetName val="PVNA"/>
      <sheetName val="ToDien"/>
      <sheetName val="Le Thanh Buong"/>
      <sheetName val="B ay"/>
      <sheetName val="S y"/>
      <sheetName val="Gian tiep"/>
      <sheetName val="Ky Thuat"/>
      <sheetName val="Tonghop"/>
      <sheetName val="RUILDING ELE."/>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gia nhan cong_x0000__x0000__x0000__x0000__x0000__x0000__x0000__x0000__x0000__x0000__x0000__x0000_傰_x0000__x0004__x0000__x0000_"/>
      <sheetName val="DTCT"/>
      <sheetName val="PTVT"/>
      <sheetName val="THDT"/>
      <sheetName val="THVT"/>
      <sheetName val="THGT"/>
      <sheetName val="Duong cong vu hci (9;) (2)"/>
      <sheetName val="WEATHER P_x0003__x0000_OF LTG. &amp; ROD LTG."/>
      <sheetName val="TK111"/>
      <sheetName val="thang 1"/>
      <sheetName val="Thang 2"/>
      <sheetName val="thang 3"/>
      <sheetName val="thang 4"/>
      <sheetName val="thang 5"/>
      <sheetName val="thang 6"/>
      <sheetName val="thang 7"/>
      <sheetName val="chi tiet huïng"/>
      <sheetName val="ᄀ_x0000_䅀ᄀ_x0000_䅀ᄀ_x0000_䅀ᄀ_x0000_䅀ᄀ_x0000_䅀_x0000_䅀ᘀŀ_x0000_䅀ᘀŀ_x0000_䅀ᘀŀ_x0000_䅀ᘀŀ"/>
      <sheetName val="_x0013_heet20"/>
      <sheetName val="Sh_x0005_et27"/>
      <sheetName val="D.toan chi_x0000_tiet"/>
      <sheetName val="c_x0008_itiet"/>
      <sheetName val="T9"/>
      <sheetName val="T6"/>
      <sheetName val="T3"/>
      <sheetName val="T2"/>
      <sheetName val="T1"/>
      <sheetName val="T5"/>
      <sheetName val="Hoan ã,anh"/>
      <sheetName val="km342+297.58/km342+376.41"/>
      <sheetName val="DT"/>
      <sheetName val="CP"/>
      <sheetName val="BCT6"/>
      <sheetName val="thang1-06"/>
      <sheetName val="thang2-06"/>
      <sheetName val="thang3-06"/>
      <sheetName val="thang4-06"/>
      <sheetName val="TH cac don vi"/>
      <sheetName val="Pho Hue"/>
      <sheetName val="Giang Vo"/>
      <sheetName val="P KD"/>
      <sheetName val="Dong Ho"/>
      <sheetName val="Hapro Mart"/>
      <sheetName val="Tram  KDTH"/>
      <sheetName val="con lai"/>
      <sheetName val="TH cac don vi (2)"/>
      <sheetName val="TH cac don vi (3)"/>
      <sheetName val="KH 06 theo dvi moi"/>
      <sheetName val="TH T10 -06 cac dvi"/>
      <sheetName val="TH T11 -06 cac dvi "/>
      <sheetName val="KH 2007"/>
      <sheetName val=""/>
      <sheetName val="mau 1"/>
      <sheetName val="mau 10"/>
      <sheetName val="mau 2"/>
      <sheetName val="mau 3"/>
      <sheetName val="mau 4"/>
      <sheetName val="Tai san luu dong"/>
      <sheetName val="Boiduongkiemke"/>
      <sheetName val="Tonghopgiatri"/>
      <sheetName val="Kiemke30-6"/>
      <sheetName val="TH4"/>
      <sheetName val="TB4"/>
      <sheetName val="CT4"/>
      <sheetName val="CT3"/>
      <sheetName val="TH3"/>
      <sheetName val="TB3"/>
      <sheetName val="CT2"/>
      <sheetName val="TH2"/>
      <sheetName val="TB2"/>
      <sheetName val="CT1"/>
      <sheetName val="TH1"/>
      <sheetName val="TB1"/>
      <sheetName val="20000000_x0000__x0000__x0000__x0000__x0000__x0000__x0000__x0000__x0000__x0000__x0000_♸Ģ_x0000__x0004__x0000__x0000__x0000__x0000__x0000__x0000_怨Ģ"/>
      <sheetName val="NEW-PANE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PE-03E"/>
      <sheetName val="Sheet1"/>
      <sheetName val="Sheet2"/>
      <sheetName val="Sheet3"/>
      <sheetName val="Sheet4"/>
      <sheetName val="Sheet5"/>
      <sheetName val="Sheet6"/>
      <sheetName val="Sheet7"/>
      <sheetName val="Sheet8"/>
      <sheetName val="Sheet9"/>
      <sheetName val="Sheet10"/>
      <sheetName val="Sheet11"/>
      <sheetName val="Sheet12"/>
      <sheetName val="LUAN CHUYEN"/>
      <sheetName val="KE QUY"/>
      <sheetName val="CPC"/>
      <sheetName val="LUONGGIAN TIEP"/>
      <sheetName val="CLUONG"/>
      <sheetName val="VAY VON"/>
      <sheetName val="O.THAO"/>
      <sheetName val="Q.TRUNG"/>
      <sheetName val="THUY"/>
      <sheetName val="Y.THANH"/>
      <sheetName val="621"/>
      <sheetName val="333"/>
      <sheetName val="627"/>
      <sheetName val="TTLUONG"/>
      <sheetName val="Chart1"/>
      <sheetName val="Interim payment"/>
      <sheetName val="Letter"/>
      <sheetName val="Bid Sum"/>
      <sheetName val="Item B"/>
      <sheetName val="Dg A"/>
      <sheetName val="Dg B&amp;C"/>
      <sheetName val="Rates&amp;Prices"/>
      <sheetName val="Material at site"/>
      <sheetName val="XL4Poppy"/>
      <sheetName val="KLHT"/>
      <sheetName val="THKP"/>
      <sheetName val="KL XL2000"/>
      <sheetName val="KLXL2001"/>
      <sheetName val="THKP2001"/>
      <sheetName val="KLphanbo"/>
      <sheetName val="Chiet tinh"/>
      <sheetName val="Van chuyen"/>
      <sheetName val="THKP (2)"/>
      <sheetName val="T.Bi"/>
      <sheetName val="Thiet ke"/>
      <sheetName val="CT"/>
      <sheetName val="K.luong"/>
      <sheetName val="TT L2"/>
      <sheetName val="TT L1"/>
      <sheetName val="Thue Ngoai"/>
      <sheetName val="KH"/>
      <sheetName val="DM"/>
      <sheetName val="DD&amp;TV"/>
      <sheetName val="CDSL"/>
      <sheetName val="PTSL"/>
      <sheetName val="THCP"/>
      <sheetName val="VT"/>
      <sheetName val="NL"/>
      <sheetName val="SoSanh"/>
      <sheetName val="QTVT"/>
      <sheetName val="QTNC"/>
      <sheetName val="BC_KKTSCD"/>
      <sheetName val="Chitiet"/>
      <sheetName val="Sheet2 (2)"/>
      <sheetName val="Mau_BC_KKTSCD"/>
      <sheetName val="Chi tiet - Dv lap"/>
      <sheetName val="TH KHTC"/>
      <sheetName val="000"/>
      <sheetName val="00000000"/>
      <sheetName val="MD"/>
      <sheetName val="ND"/>
      <sheetName val="CONG"/>
      <sheetName val="DGCT"/>
      <sheetName val="Dong Dau"/>
      <sheetName val="Dong Dau (2)"/>
      <sheetName val="Sau dong"/>
      <sheetName val="Ma xa"/>
      <sheetName val="My dinh"/>
      <sheetName val="Tong cong"/>
      <sheetName val="Tonghop"/>
      <sheetName val="TM"/>
      <sheetName val="Bia"/>
      <sheetName val="BU-gian"/>
      <sheetName val="Bu-Ha"/>
      <sheetName val="PTVT"/>
      <sheetName val="Gia DAN"/>
      <sheetName val="Dan"/>
      <sheetName val="Cuoc"/>
      <sheetName val="Bugia"/>
      <sheetName val="KL57"/>
      <sheetName val="BCC (2)"/>
      <sheetName val="Bao cao"/>
      <sheetName val="Bao cao 2"/>
      <sheetName val="BC3"/>
      <sheetName val="THKL"/>
      <sheetName val="Khoi luong"/>
      <sheetName val="Khoi luong mat"/>
      <sheetName val="Bang ke"/>
      <sheetName val="KLCL"/>
      <sheetName val="T.HopKL"/>
      <sheetName val="S.Luong"/>
      <sheetName val="PTCP2"/>
      <sheetName val="CPBVTC2"/>
      <sheetName val="D.Dap"/>
      <sheetName val="Q.Toan"/>
      <sheetName val="NCong"/>
      <sheetName val="Phan tich chi phi"/>
      <sheetName val="Chi phi nen theo BVTC"/>
      <sheetName val="CPTBVTC3"/>
      <sheetName val="nhan cong phu"/>
      <sheetName val="nhan cong Hung"/>
      <sheetName val="Nhan cong"/>
      <sheetName val="CCD2"/>
      <sheetName val="BCC"/>
      <sheetName val="Doi2"/>
      <sheetName val="Khoi luong nen theo BVTC"/>
      <sheetName val="116(300)"/>
      <sheetName val="116(200)"/>
      <sheetName val="116(150)"/>
      <sheetName val="KH 2003 (moi max)"/>
      <sheetName val="Chart2"/>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Tong hop"/>
      <sheetName val="CT cong"/>
      <sheetName val="dg cong"/>
      <sheetName val="Gia VL"/>
      <sheetName val="Bang gia ca may"/>
      <sheetName val="Bang luong CB"/>
      <sheetName val="Bang P.tich CT"/>
      <sheetName val="D.toan chi tiet"/>
      <sheetName val="Bang TH Dtoan"/>
      <sheetName val="XXXXXXXX"/>
      <sheetName val="1"/>
      <sheetName val="372+132-181"/>
      <sheetName val="372+00-025-T"/>
      <sheetName val="371+920-1000-T"/>
      <sheetName val="371-340-386"/>
      <sheetName val="371+036-175"/>
      <sheetName val="371+920-1000-P"/>
      <sheetName val="371+650-800"/>
      <sheetName val="371+340-386"/>
      <sheetName val="371+00-150"/>
      <sheetName val="370+625-720"/>
      <sheetName val="370+402-550"/>
      <sheetName val="370+227-300"/>
      <sheetName val="370+00-10"/>
      <sheetName val="370+933-1000"/>
      <sheetName val="370+421-550"/>
      <sheetName val="370+246-280"/>
      <sheetName val="370+135-160"/>
      <sheetName val="369+700-730"/>
      <sheetName val="369+592-700"/>
      <sheetName val="369+400-542"/>
      <sheetName val="369+940-008"/>
      <sheetName val="369+800-908"/>
      <sheetName val="369+606-722"/>
      <sheetName val="369+411-526"/>
      <sheetName val="368+517-580"/>
      <sheetName val="368+822-900"/>
      <sheetName val="368+530-687"/>
      <sheetName val="368+00-25"/>
      <sheetName val="369+"/>
      <sheetName val="AC PC"/>
      <sheetName val="LT"/>
      <sheetName val="LP"/>
      <sheetName val="Dao-P"/>
      <sheetName val="AC66-436"/>
      <sheetName val="Dao-T"/>
      <sheetName val="VL"/>
      <sheetName val="CTXD"/>
      <sheetName val=".."/>
      <sheetName val="CTDN"/>
      <sheetName val="san vuon"/>
      <sheetName val="khu phu tro"/>
      <sheetName val="TH"/>
      <sheetName val="26+180-400.2"/>
      <sheetName val="26+180.Sub1"/>
      <sheetName val="26+180.Sub4"/>
      <sheetName val="26+180-400.5(k95)"/>
      <sheetName val="26+400-620.3(k95)"/>
      <sheetName val="26+400-640.1(k95)"/>
      <sheetName val="26+960-27+150.9"/>
      <sheetName val="26+960-27+150.10"/>
      <sheetName val="26+960-27+150.11"/>
      <sheetName val="26+960-27+150.12"/>
      <sheetName val="26+960-27+150.5(k95)"/>
      <sheetName val="26+960-27+150.4(k95)"/>
      <sheetName val="26+960-27+150.1(k95)"/>
      <sheetName val="27+500-700.5(k95)"/>
      <sheetName val="27+500-700.4(k95)"/>
      <sheetName val="27+500-700.3(k95)"/>
      <sheetName val="27+500-700.1(k95)"/>
      <sheetName val="27+740-920.3(k95)"/>
      <sheetName val="27+740-920.21"/>
      <sheetName val="27+920-28+040.6,7"/>
      <sheetName val="27+920-28+040,8,9"/>
      <sheetName val="27+920-28+040.10"/>
      <sheetName val="27+920-28+040,11"/>
      <sheetName val="27+920-28+160.Su3"/>
      <sheetName val="28+160-28+420,17Top"/>
      <sheetName val="28+160-28+420.5K95"/>
      <sheetName val="28+430-657.7"/>
      <sheetName val="Km28+430-657.8"/>
      <sheetName val="28+430-657.9"/>
      <sheetName val="28+430-667.10"/>
      <sheetName val="28+430-657.11"/>
      <sheetName val="28+430-657.4k95"/>
      <sheetName val="28+500-657.18"/>
      <sheetName val="28+520-657.19"/>
      <sheetName val="Phu luc"/>
      <sheetName val="Gia trÞ"/>
      <sheetName val="Sheet17"/>
      <sheetName val="DS them luong qui 4-2002"/>
      <sheetName val="Phuc loi 2-9-02"/>
      <sheetName val="PCLB-2002"/>
      <sheetName val="Thuong nhan dip 21-12-02"/>
      <sheetName val="Thuong dip nhan danh hieu AHL§"/>
      <sheetName val="Thang luong thu 13 nam 2002"/>
      <sheetName val="Luong SX# dip Tet Qui Mui(dong)"/>
      <sheetName val="Sheet13"/>
      <sheetName val="Sheet14"/>
      <sheetName val="Sheet15"/>
      <sheetName val="Sheet16"/>
      <sheetName val="be tong"/>
      <sheetName val="Thep"/>
      <sheetName val="Tong hop thep"/>
      <sheetName val="dutoan1"/>
      <sheetName val="Anhtoan"/>
      <sheetName val="dutoan2"/>
      <sheetName val="vat tu"/>
      <sheetName val="Thuyet minh"/>
      <sheetName val="CQ-HQ"/>
      <sheetName val="Km0-Km1"/>
      <sheetName val="Km1-Km2"/>
      <sheetName val="BU CTPH"/>
      <sheetName val="CTPH"/>
      <sheetName val="BU tran3+360.22"/>
      <sheetName val="Tran3+360.22"/>
      <sheetName val="BU tran2+386.4"/>
      <sheetName val="Tran2+386.4"/>
      <sheetName val="Bu4-5"/>
      <sheetName val="DTcong 4-5"/>
      <sheetName val="BU3-4"/>
      <sheetName val="dtcong3-4"/>
      <sheetName val="bu2-3"/>
      <sheetName val="dtcong2-3"/>
      <sheetName val="Bu 1-2"/>
      <sheetName val="dtcong1-2"/>
      <sheetName val="bu0-1"/>
      <sheetName val="dtcong0-1"/>
      <sheetName val="KLc1"/>
      <sheetName val="klcong"/>
      <sheetName val="Bu 12-13"/>
      <sheetName val="DTcong 12-13"/>
      <sheetName val="BU13-13+"/>
      <sheetName val="DT cong13-13+"/>
      <sheetName val="BU- nhanh"/>
      <sheetName val="Bunh1-2"/>
      <sheetName val="dtcong nh1-2"/>
      <sheetName val="BUnh0-1"/>
      <sheetName val="dtcong nh0-1"/>
      <sheetName val="BU5-6"/>
      <sheetName val="DTcong5-6"/>
      <sheetName val="BU6-7"/>
      <sheetName val="DTcong6-7"/>
      <sheetName val="BU7-8"/>
      <sheetName val="DTcong7-8"/>
      <sheetName val="BU8-9"/>
      <sheetName val="DTcong8-9"/>
      <sheetName val="BU9-10"/>
      <sheetName val="DTcong9-10"/>
      <sheetName val="BU10-11"/>
      <sheetName val="DTcong10-11"/>
      <sheetName val="BU 11-12"/>
      <sheetName val="DTcong 11-12"/>
      <sheetName val="Mnh1-2+80"/>
      <sheetName val="Pr- CC"/>
      <sheetName val="Nnh1-2+80"/>
      <sheetName val="Mnh0-1"/>
      <sheetName val="Nnh0-1"/>
      <sheetName val="MD13-13+334"/>
      <sheetName val="ND13-13+334"/>
      <sheetName val="BU-TK"/>
      <sheetName val="MD12-13"/>
      <sheetName val="ND12-13"/>
      <sheetName val="MD11-12"/>
      <sheetName val="ND11-12"/>
      <sheetName val="MD10-11"/>
      <sheetName val="ND10-11"/>
      <sheetName val="MD9-10"/>
      <sheetName val="ND9-10"/>
      <sheetName val="MD8-9"/>
      <sheetName val="ND8-9"/>
      <sheetName val="MD7-8"/>
      <sheetName val="ND7-8"/>
      <sheetName val="MD6-7"/>
      <sheetName val="ND6-7"/>
      <sheetName val="MD5-6"/>
      <sheetName val="ND5-6"/>
      <sheetName val="MD4-5"/>
      <sheetName val="ND4-5"/>
      <sheetName val="MD 3-4"/>
      <sheetName val="ND 3-4"/>
      <sheetName val="MD2-3"/>
      <sheetName val="ND2-3"/>
      <sheetName val="MD 1-2"/>
      <sheetName val="ND 1-2"/>
      <sheetName val="MD 0-1"/>
      <sheetName val="ND 0-1"/>
      <sheetName val="km11-12"/>
      <sheetName val="km10-11"/>
      <sheetName val="KLN"/>
      <sheetName val="KL tong"/>
      <sheetName val="Congty"/>
      <sheetName val="VPPN"/>
      <sheetName val="XN74"/>
      <sheetName val="XN54"/>
      <sheetName val="XN33"/>
      <sheetName val="NK96"/>
      <sheetName val="XL4Test5"/>
      <sheetName val="KH12"/>
      <sheetName val="CN12"/>
      <sheetName val="HD12"/>
      <sheetName val="KH1"/>
      <sheetName val="DTHH"/>
      <sheetName val="Bang1"/>
      <sheetName val="TAI TRONG"/>
      <sheetName val="NOI LUC"/>
      <sheetName val="TINH DUYET THTT CHINH"/>
      <sheetName val="TDUYET THTT PHU"/>
      <sheetName val="TINH DAO DONG VA DO VONG"/>
      <sheetName val="TINH NEO"/>
      <sheetName val="cd viaK0-T6"/>
      <sheetName val="cdvia T6-Tc24"/>
      <sheetName val="cdvia Tc24-T46"/>
      <sheetName val="cdbtnL2ko-k0+361"/>
      <sheetName val="cd btnL2k0+361-T19"/>
      <sheetName val="01"/>
      <sheetName val="02"/>
      <sheetName val="03"/>
      <sheetName val="04"/>
      <sheetName val="05"/>
      <sheetName val="Sheet18"/>
      <sheetName val="Sheet19"/>
      <sheetName val="Sheet20"/>
      <sheetName val="tscd"/>
      <sheetName val="KM"/>
      <sheetName val="KHOANMUC"/>
      <sheetName val="CPQL"/>
      <sheetName val="SANLUONG"/>
      <sheetName val="SSCP-SL"/>
      <sheetName val="CPSX"/>
      <sheetName val="KQKD"/>
      <sheetName val="CDSL (2)"/>
      <sheetName val="00000001"/>
      <sheetName val="00000002"/>
      <sheetName val="00000003"/>
      <sheetName val="00000004"/>
      <sheetName val="thkl (2)"/>
      <sheetName val="kht8"/>
      <sheetName val="long tec"/>
      <sheetName val="nlongt"/>
      <sheetName val="tuanb"/>
      <sheetName val="ntuanb"/>
      <sheetName val="nbinh"/>
      <sheetName val="nque"/>
      <sheetName val="ntien"/>
      <sheetName val="ntuanH"/>
      <sheetName val="nmuoi"/>
      <sheetName val="nnghia"/>
      <sheetName val="ntuanM"/>
      <sheetName val="nthi"/>
      <sheetName val="nchung"/>
      <sheetName val="nanh"/>
      <sheetName val="nthang"/>
      <sheetName val="nnguyen"/>
      <sheetName val="ntuc"/>
      <sheetName val="nngan"/>
      <sheetName val="nloi"/>
      <sheetName val="nphuock"/>
      <sheetName val="nphuoch"/>
      <sheetName val="nsonpd"/>
      <sheetName val="nphuock04"/>
      <sheetName val="nphuoch04"/>
      <sheetName val="nphuocpd04"/>
      <sheetName val="nphuocd04"/>
      <sheetName val="nphuoctr04"/>
      <sheetName val="nphuocb04"/>
      <sheetName val="phong"/>
      <sheetName val="Quang Tri"/>
      <sheetName val="TTHue"/>
      <sheetName val="Da Nang"/>
      <sheetName val="Quang Nam"/>
      <sheetName val="Quang Ngai"/>
      <sheetName val="TH DH-QN"/>
      <sheetName val="KP HD"/>
      <sheetName val="DB HD"/>
      <sheetName val="THCT"/>
      <sheetName val="cap cho cac DT"/>
      <sheetName val="Ung - hoan"/>
      <sheetName val="CP may"/>
      <sheetName val="SS"/>
      <sheetName val="NVL"/>
      <sheetName val="10000000"/>
      <sheetName val="CT xa"/>
      <sheetName val="TLGC"/>
      <sheetName val="BL"/>
      <sheetName val="Thep "/>
      <sheetName val="Chi tiet Khoi luong"/>
      <sheetName val="TH khoi luong"/>
      <sheetName val="Chiet tinh vat lieu "/>
      <sheetName val="TH KL VL"/>
      <sheetName val="CT Duong"/>
      <sheetName val="D.gia"/>
      <sheetName val="T.hop"/>
      <sheetName val="Khoan"/>
      <sheetName val="CtP.tro"/>
      <sheetName val="Nha moi"/>
      <sheetName val="NamBanThach"/>
      <sheetName val="KhoanDuong"/>
      <sheetName val="DeNghiDuong"/>
      <sheetName val="TT-BDH-B1"/>
      <sheetName val="TT-T.Tron So 2"/>
      <sheetName val="TT-Doi6-Dot-1"/>
      <sheetName val="ChietTinh"/>
      <sheetName val="Ct.Dam "/>
      <sheetName val="Ct.Duoi"/>
      <sheetName val="Ct.Tren"/>
      <sheetName val="CtVKdam"/>
      <sheetName val="asphal"/>
      <sheetName val="Gvua"/>
      <sheetName val="D.giaMay"/>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phan tich DG"/>
      <sheetName val="gia vat lieu"/>
      <sheetName val="gia xe may"/>
      <sheetName val="gia nhan cong"/>
      <sheetName val="PTCT"/>
      <sheetName val="CDghino"/>
      <sheetName val="TH (T1-6)"/>
      <sheetName val="ThueTB"/>
      <sheetName val="SCD5"/>
      <sheetName val=" NL"/>
      <sheetName val="CPVL-CPM"/>
      <sheetName val="PTVL"/>
      <sheetName val="CD1"/>
      <sheetName val=" NL (2)"/>
      <sheetName val="CDTHCT"/>
      <sheetName val="CDTHCT (3)"/>
      <sheetName val="tong hop thanh toan thue"/>
      <sheetName val="bang ke nop thue"/>
      <sheetName val="Tonh hop chi phi"/>
      <sheetName val="BK chi phi"/>
      <sheetName val="KTra DS va thue GTGT"/>
      <sheetName val="Kiãøm tra DS thue GTGT"/>
      <sheetName val="XUAT(gia von)"/>
      <sheetName val="nhap"/>
      <sheetName val="Xuat (gia ban)"/>
      <sheetName val="Dchinh TH N-X-T"/>
      <sheetName val="Tong hop N-X-T"/>
      <sheetName val="thue TH"/>
      <sheetName val="tong hop 2001"/>
      <sheetName val="qUYET TOAN THUE"/>
      <sheetName val="N-X-T=L"/>
      <sheetName val="DT"/>
      <sheetName val="THND"/>
      <sheetName val="THMD"/>
      <sheetName val="Phtro1"/>
      <sheetName val="DTKS1"/>
      <sheetName val="CT1m"/>
      <sheetName val="cong Q2"/>
      <sheetName val="T.U luong Q1"/>
      <sheetName val="T.U luong Q2"/>
      <sheetName val="T.U luong Q3"/>
      <sheetName val="Ke"/>
      <sheetName val="KLTong hop"/>
      <sheetName val="Lan can"/>
      <sheetName val="Ranh doc (2)"/>
      <sheetName val="Ranh doc"/>
      <sheetName val="Coc tieu"/>
      <sheetName val="Bien bao"/>
      <sheetName val="Nan tuyen"/>
      <sheetName val="Lan 1"/>
      <sheetName val="Lan  2"/>
      <sheetName val="Lan 3"/>
      <sheetName val="Gia tri"/>
      <sheetName val="Lan 5"/>
      <sheetName val="CHIT"/>
      <sheetName val="THXH"/>
      <sheetName val="BHXH"/>
      <sheetName val="KL VL"/>
      <sheetName val="KHCTiet"/>
      <sheetName val="QT 9-6"/>
      <sheetName val="Thuong luu HB"/>
      <sheetName val="QT03"/>
      <sheetName val="QT"/>
      <sheetName val="PTmay"/>
      <sheetName val="KK"/>
      <sheetName val="QT Ky T"/>
      <sheetName val="BCKT"/>
      <sheetName val="bc vt TON BAI"/>
      <sheetName val="XXXXXXX0"/>
      <sheetName val="9"/>
      <sheetName val="10"/>
      <sheetName val="CDTHU CHI T1"/>
      <sheetName val="THUCHI 2"/>
      <sheetName val="THU CHI3"/>
      <sheetName val="THU CHI 4"/>
      <sheetName val="THU CHI5"/>
      <sheetName val="THU CHI 6"/>
      <sheetName val="TU CHI 7"/>
      <sheetName val="THU CHI9"/>
      <sheetName val="THU CHI 8"/>
      <sheetName val="THU CHI 10"/>
      <sheetName val="THU CHI 11"/>
      <sheetName val="THU CHI 12"/>
      <sheetName val="Quyet toan"/>
      <sheetName val="Thu hoi"/>
      <sheetName val="Lai vay"/>
      <sheetName val="Tien vay"/>
      <sheetName val="Cong no"/>
      <sheetName val="Cop pha"/>
      <sheetName val="20000000"/>
      <sheetName val="binh do"/>
      <sheetName val="cot lieu"/>
      <sheetName val="van khuon"/>
      <sheetName val="CT BT"/>
      <sheetName val="lay mau"/>
      <sheetName val="mat ngoai goi"/>
      <sheetName val="coc tram-bt"/>
      <sheetName val="Dc Dau"/>
      <sheetName val=" o to Hien 8"/>
      <sheetName val=" o to Hien9"/>
      <sheetName val=" o to Hien10"/>
      <sheetName val=" o to Hien11"/>
      <sheetName val=" o to Hien12)"/>
      <sheetName val=" o to Hien1"/>
      <sheetName val=" o to Hien2"/>
      <sheetName val=" o to Hien3"/>
      <sheetName val=" o to Hien4"/>
      <sheetName val=" o to Hien5"/>
      <sheetName val=" o to Phong 8"/>
      <sheetName val=" o to Phong9"/>
      <sheetName val=" o to Phong10"/>
      <sheetName val=" o to Phong11"/>
      <sheetName val=" o to Phong12)"/>
      <sheetName val=" o to Phong1"/>
      <sheetName val=" o to Phong2"/>
      <sheetName val=" o to Phong3"/>
      <sheetName val=" o to Phong4"/>
      <sheetName val=" o to Phong5"/>
      <sheetName val=" o to Dung 8 "/>
      <sheetName val=" D tt dau8"/>
      <sheetName val=" o to Dung 9"/>
      <sheetName val=" D9 tt dau"/>
      <sheetName val=" D10 tt dau"/>
      <sheetName val=" o to Dung 10"/>
      <sheetName val=" o to Dung 11"/>
      <sheetName val=" o to Dung 12)"/>
      <sheetName val=" o to Dung 1"/>
      <sheetName val=" o to Dung2"/>
      <sheetName val=" o to Dung3"/>
      <sheetName val=" o to Dung4"/>
      <sheetName val=" o totrongT10-12"/>
      <sheetName val=" o totrongT2"/>
      <sheetName val=" o totrungT10-12"/>
      <sheetName val=" o toMinhT10-12 "/>
      <sheetName val=" o toMinhT2"/>
      <sheetName val=" o toTrieuT10-12  "/>
      <sheetName val="Luong 8 SP"/>
      <sheetName val="Luong 9 SP "/>
      <sheetName val="Luong 10 SP "/>
      <sheetName val="Luong 11 SP "/>
      <sheetName val="Luong 12 SP"/>
      <sheetName val="Luong 1 SP1"/>
      <sheetName val="Luong 2 SP2"/>
      <sheetName val="Luong 3 SP3"/>
      <sheetName val="Luong 4 SP4"/>
      <sheetName val="Luong 4 SP5"/>
      <sheetName val="BTTTLT8"/>
      <sheetName val="BTTTLT9"/>
      <sheetName val="BTTTLT10"/>
      <sheetName val="BTTTLT11"/>
      <sheetName val="BTTTLT12"/>
      <sheetName val="BTTTLT1"/>
      <sheetName val="BTTTLT2"/>
      <sheetName val="BTTTLT3"/>
      <sheetName val="BTTTLT4"/>
      <sheetName val="BTTTLT5"/>
      <sheetName val="THDGK"/>
      <sheetName val="THDGTT"/>
      <sheetName val="Cong hop"/>
      <sheetName val="nt+dd+cl"/>
      <sheetName val="kc+conlaiql"/>
      <sheetName val="kc+clai(107)"/>
      <sheetName val="duong(107)"/>
      <sheetName val="qui1"/>
      <sheetName val="1,3-30,4"/>
      <sheetName val="kldukien"/>
      <sheetName val="kldukien (107)"/>
      <sheetName val="thang4"/>
      <sheetName val="qui1 (2)"/>
      <sheetName val="Caodo"/>
      <sheetName val="Dat"/>
      <sheetName val="KL-CTTK"/>
      <sheetName val="BTH"/>
      <sheetName val="Xep hang 201"/>
      <sheetName val="toan Cty"/>
      <sheetName val="Cong ty"/>
      <sheetName val="XN 2"/>
      <sheetName val="XN ong CHi"/>
      <sheetName val="N XDCT&amp; XKLD"/>
      <sheetName val="CN HCM"/>
      <sheetName val="HITECO"/>
      <sheetName val="TT XKLD(Nhan)"/>
      <sheetName val="Ong Hong"/>
      <sheetName val="CN hung yen"/>
      <sheetName val="Dong nai"/>
      <sheetName val="LUU1704"/>
      <sheetName val="T1(T1)04"/>
      <sheetName val="THDT"/>
      <sheetName val="DM-Goc"/>
      <sheetName val="Gia-CT"/>
      <sheetName val="PTCP"/>
      <sheetName val="cphoi"/>
      <sheetName val="sent to"/>
      <sheetName val="Tien ung"/>
      <sheetName val="phi luong3"/>
      <sheetName val="XE DAU"/>
      <sheetName val="XE XANG"/>
      <sheetName val="KH-2001"/>
      <sheetName val="KH-2002"/>
      <sheetName val="KH-2003"/>
      <sheetName val="DGTL"/>
      <sheetName val="®¬ngi¸"/>
      <sheetName val="dongle"/>
      <sheetName val="Phu luc HD"/>
      <sheetName val="Gia du thau"/>
      <sheetName val="PTDG"/>
      <sheetName val="Ca xe"/>
      <sheetName val="Q1-02"/>
      <sheetName val="Q2-02"/>
      <sheetName val="Q3-02"/>
      <sheetName val="clvl"/>
      <sheetName val="Chenh lech"/>
      <sheetName val="Kinh phí"/>
      <sheetName val="Cau 2(3)"/>
      <sheetName val="THKL37"/>
      <sheetName val="Cong37"/>
      <sheetName val="VTCY37"/>
      <sheetName val="CLVL37"/>
      <sheetName val="QTC37"/>
      <sheetName val="THKL.H9"/>
      <sheetName val="CongH9"/>
      <sheetName val="VTCYH9"/>
      <sheetName val="CLVTH9"/>
      <sheetName val="QTC9"/>
      <sheetName val="BTCPLT"/>
      <sheetName val="GVL1134"/>
      <sheetName val="BGDHT"/>
      <sheetName val="CongH4"/>
      <sheetName val="THKL.H4"/>
      <sheetName val="VTCYH4"/>
      <sheetName val="CLVLH4"/>
      <sheetName val="QTCCH4"/>
      <sheetName val="Cong13"/>
      <sheetName val="THKL13"/>
      <sheetName val="VTCY13"/>
      <sheetName val="CLVL13"/>
      <sheetName val="QTC13"/>
      <sheetName val="THKLA10"/>
      <sheetName val="CongA10"/>
      <sheetName val="Dec31"/>
    </sheetNames>
    <definedNames>
      <definedName name="DataFilter"/>
      <definedName name="DataSort"/>
      <definedName name="GoBack" sheetId="1"/>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HAN CONG"/>
      <sheetName val="MAY"/>
      <sheetName val="GIA VUA"/>
      <sheetName val="GIA VAT LIEU"/>
      <sheetName val="TH "/>
      <sheetName val="DT "/>
      <sheetName val="tong hop gia thau"/>
      <sheetName val="Chi tiet"/>
      <sheetName val="XL4Poppy"/>
    </sheetNames>
    <sheetDataSet>
      <sheetData sheetId="0"/>
      <sheetData sheetId="1"/>
      <sheetData sheetId="2"/>
      <sheetData sheetId="3"/>
      <sheetData sheetId="4"/>
      <sheetData sheetId="5"/>
      <sheetData sheetId="6"/>
      <sheetData sheetId="7"/>
      <sheetData sheetId="8"/>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han cong"/>
      <sheetName val="phu cap"/>
      <sheetName val="vlminh hoa"/>
      <sheetName val="DG "/>
      <sheetName val="NLV"/>
      <sheetName val="Ncong nhan"/>
      <sheetName val="Ha tang"/>
      <sheetName val="Bangthkp"/>
      <sheetName val="THKP"/>
      <sheetName val="general"/>
      <sheetName val="Main Roa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hop"/>
      <sheetName val="thso sanh"/>
      <sheetName val="dutoan"/>
      <sheetName val="dtk490-491(PAI)"/>
      <sheetName val="dtk490-491(PAII)"/>
      <sheetName val="tuong"/>
      <sheetName val="DG "/>
      <sheetName val="denbu"/>
      <sheetName val="Sheet2"/>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ANEL 南區焚化爐"/>
      <sheetName val="NEW-PANEL"/>
      <sheetName val="MV-PANEL"/>
      <sheetName val="Tong San luong"/>
      <sheetName val="TQT"/>
      <sheetName val="Tong Quyettoan"/>
      <sheetName val="Quyettoan 2001"/>
      <sheetName val="TT tam ung"/>
      <sheetName val="QT thue 2001"/>
      <sheetName val="P bo CPC 2001"/>
      <sheetName val="PB KHTS 2001"/>
      <sheetName val="Dieuchinh thueVAT"/>
      <sheetName val="XL4Poppy"/>
      <sheetName val="Bieu1-LDTN"/>
      <sheetName val="Bieu 2a"/>
      <sheetName val="Bieu 2b"/>
      <sheetName val="Bieu 2c"/>
      <sheetName val="Bieu 3"/>
      <sheetName val="Bieu 4a"/>
      <sheetName val="Bieu 4b"/>
      <sheetName val="Bieu 4c-1"/>
      <sheetName val="Bieu 4c-2"/>
      <sheetName val="Bieu 5"/>
      <sheetName val="Bieu 6"/>
      <sheetName val="TDKT"/>
      <sheetName val="Sheet2"/>
      <sheetName val="Sheet3"/>
      <sheetName val="KHthuvon T3-2003"/>
      <sheetName val="KHThuvonT4-2003"/>
      <sheetName val="THuchienKHTVQI-2003"/>
      <sheetName val="KHTV Q2-2003"/>
      <sheetName val="Thang5-03"/>
      <sheetName val="00000000"/>
      <sheetName val="10000000"/>
      <sheetName val="20000000"/>
      <sheetName val="30000000"/>
      <sheetName val="40000000"/>
      <sheetName val="50000000"/>
      <sheetName val="60000000"/>
      <sheetName val="70000000"/>
      <sheetName val="80000000"/>
      <sheetName val="90000000"/>
      <sheetName val="a0000000"/>
      <sheetName val="b0000000"/>
      <sheetName val="c0000000"/>
      <sheetName val="d0000000"/>
      <sheetName val="e0000000"/>
      <sheetName val="f0000000"/>
      <sheetName val="g0000000"/>
      <sheetName val="h0000000"/>
      <sheetName val="i0000000"/>
      <sheetName val="j0000000"/>
      <sheetName val="k0000000"/>
      <sheetName val="l0000000"/>
      <sheetName val="m0000000"/>
      <sheetName val="n0000000"/>
      <sheetName val="o0000000"/>
      <sheetName val="p0000000"/>
      <sheetName val="q0000000"/>
      <sheetName val="r0000000"/>
      <sheetName val="s0000000"/>
      <sheetName val="t0000000"/>
      <sheetName val="u0000000"/>
      <sheetName val="v0000000"/>
      <sheetName val="w0000000"/>
      <sheetName val="x0000000"/>
      <sheetName val="y0000000"/>
      <sheetName val="z0000000"/>
      <sheetName val="TONG HOP K L"/>
      <sheetName val="KLPSINH"/>
      <sheetName val="Bang PTKL-Luu"/>
      <sheetName val="Bang PTKL"/>
      <sheetName val="Tuan BCao"/>
      <sheetName val="KLNBA"/>
      <sheetName val="Theo doi Ranh"/>
      <sheetName val="Ranh 1"/>
      <sheetName val="Ranh"/>
      <sheetName val="KLTT"/>
      <sheetName val="cong411-415+500"/>
      <sheetName val="cong406-410"/>
      <sheetName val="116-128-cavico"/>
      <sheetName val="TKL"/>
      <sheetName val="KY TT"/>
      <sheetName val="KLBCCTY Cong"/>
      <sheetName val="TTKL VIA 2 NBA"/>
      <sheetName val="TTKL- TAM BAN 408"/>
      <sheetName val="KLVTU"/>
      <sheetName val="Phan dap K95"/>
      <sheetName val="Sheet27"/>
      <sheetName val="Sheet28"/>
      <sheetName val="Sheet29"/>
      <sheetName val="Sheet30"/>
      <sheetName val="Sheet31"/>
      <sheetName val="Sheet32"/>
      <sheetName val="Sheet33"/>
      <sheetName val="Sheet34"/>
      <sheetName val="Sheet35"/>
      <sheetName val="Sheet36"/>
      <sheetName val="Sheet37"/>
      <sheetName val="Sheet38"/>
      <sheetName val="Sheet39"/>
      <sheetName val="Sheet40"/>
      <sheetName val="Sheet41"/>
      <sheetName val="Sheet42"/>
      <sheetName val="Sheet43"/>
      <sheetName val="Sheet44"/>
      <sheetName val="Sheet45"/>
      <sheetName val="Sheet46"/>
      <sheetName val="Sheet47"/>
      <sheetName val="Sheet48"/>
      <sheetName val="Sheet49"/>
      <sheetName val="Sheet50"/>
      <sheetName val="Sheet51"/>
      <sheetName val="Sheet52"/>
      <sheetName val="Sheet53"/>
      <sheetName val="Sheet54"/>
      <sheetName val="Sheet55"/>
      <sheetName val="Sheet56"/>
      <sheetName val="Sheet57"/>
      <sheetName val="Sheet58"/>
      <sheetName val="Sheet59"/>
      <sheetName val="Sheet60"/>
      <sheetName val="Sheet61"/>
      <sheetName val="Sheet62"/>
      <sheetName val="Sheet63"/>
      <sheetName val="Sheet64"/>
      <sheetName val="Sheet65"/>
      <sheetName val="Sheet66"/>
      <sheetName val="Sheet67"/>
      <sheetName val="Sheet68"/>
      <sheetName val="Sheet69"/>
      <sheetName val="Sheet70"/>
      <sheetName val="Sheet71"/>
      <sheetName val="Sheet72"/>
      <sheetName val="Sheet73"/>
      <sheetName val="Sheet74"/>
      <sheetName val="Sheet75"/>
      <sheetName val="Sheet76"/>
      <sheetName val="Sheet77"/>
      <sheetName val="Sheet78"/>
      <sheetName val="Sheet79"/>
      <sheetName val="Sheet80"/>
      <sheetName val="Sheet81"/>
      <sheetName val="Sheet82"/>
      <sheetName val="Sheet83"/>
      <sheetName val="Sheet84"/>
      <sheetName val="Sheet85"/>
      <sheetName val="Sheet86"/>
      <sheetName val="Sheet87"/>
      <sheetName val="Sheet88"/>
      <sheetName val="Sheet89"/>
      <sheetName val="Sheet90"/>
      <sheetName val="Sheet91"/>
      <sheetName val="Sheet92"/>
      <sheetName val="Sheet93"/>
      <sheetName val="Sheet94"/>
      <sheetName val="Sheet95"/>
      <sheetName val="Sheet96"/>
      <sheetName val="Sheet97"/>
      <sheetName val="Sheet98"/>
      <sheetName val="Sheet99"/>
      <sheetName val="Sheet100"/>
      <sheetName val="Form3m"/>
      <sheetName val="FormCaoDo"/>
      <sheetName val="GOC-SB2"/>
      <sheetName val="1"/>
      <sheetName val="2"/>
      <sheetName val="3"/>
      <sheetName val="4"/>
      <sheetName val="5"/>
      <sheetName val="6"/>
      <sheetName val="7"/>
      <sheetName val="8"/>
      <sheetName val="9"/>
      <sheetName val="10"/>
      <sheetName val="11"/>
      <sheetName val="12"/>
      <sheetName val="13"/>
      <sheetName val="14"/>
      <sheetName val="15"/>
      <sheetName val="16"/>
      <sheetName val="17"/>
      <sheetName val="Dung"/>
      <sheetName val="Sheet11"/>
      <sheetName val="Sheet12"/>
      <sheetName val="Gia VL"/>
      <sheetName val="Bang gia ca may"/>
      <sheetName val="Bang luong CB"/>
      <sheetName val="Bang P.tich CT"/>
      <sheetName val="D.toan chi tiet"/>
      <sheetName val="Bang TH Dtoan"/>
      <sheetName val="XXXXXXXX"/>
      <sheetName val="Hoan thanh"/>
      <sheetName val="Khoach"/>
      <sheetName val="hoan th 15"/>
      <sheetName val="Khoach 15"/>
      <sheetName val="HT 22"/>
      <sheetName val="KH 22"/>
      <sheetName val="KH29"/>
      <sheetName val="KH T8"/>
      <sheetName val="T11"/>
      <sheetName val="T10"/>
      <sheetName val="T8"/>
      <sheetName val="T7"/>
      <sheetName val="Kh48"/>
      <sheetName val="Ht 48"/>
      <sheetName val="Ht128"/>
      <sheetName val="ht12"/>
      <sheetName val="Kh 12"/>
      <sheetName val="ht 20-10"/>
      <sheetName val="ht 24-11"/>
      <sheetName val="kh20-1"/>
      <sheetName val="Ht 20-1"/>
      <sheetName val="KH 12-1"/>
      <sheetName val="HT 12-1"/>
      <sheetName val="KH 5-1"/>
      <sheetName val="HT 5-1"/>
      <sheetName val="Kh29-12"/>
      <sheetName val="Ht29-12"/>
      <sheetName val="KH22-12"/>
      <sheetName val="Ht 22-12"/>
      <sheetName val="KH15-12"/>
      <sheetName val="Ht 15-12"/>
      <sheetName val="kh 7-12"/>
      <sheetName val="ht 7-12"/>
      <sheetName val="kh 30-11"/>
      <sheetName val="ht 30-11"/>
      <sheetName val="kh24-11"/>
      <sheetName val="kh 17-11"/>
      <sheetName val="ht 17-11"/>
      <sheetName val="kh 10-11"/>
      <sheetName val="ht 10-11"/>
      <sheetName val="kh 2-11"/>
      <sheetName val="ht 02-11"/>
      <sheetName val="kh 27-10"/>
      <sheetName val="ht 27-10"/>
      <sheetName val="kh28-10"/>
      <sheetName val="Kh 6-10"/>
      <sheetName val="06-10"/>
      <sheetName val="29-9"/>
      <sheetName val="22-9"/>
      <sheetName val="16-9"/>
      <sheetName val="8-9"/>
      <sheetName val="1-9"/>
      <sheetName val="26-8"/>
      <sheetName val="n198"/>
      <sheetName val="kh128"/>
      <sheetName val="HT29"/>
      <sheetName val="KM0+KM1"/>
      <sheetName val="KM1+KM2"/>
      <sheetName val="KM2+KM3"/>
      <sheetName val="Nen-Mat"/>
      <sheetName val="Ho ga"/>
      <sheetName val="Ho thu"/>
      <sheetName val=" Kl ranh kin BT, H30"/>
      <sheetName val="1.2-Kluong bo via &amp; rdan"/>
      <sheetName val="2.2-Kluong lat he"/>
      <sheetName val="BIA KP"/>
      <sheetName val="ccdc"/>
      <sheetName val="pbnvlieu"/>
      <sheetName val="NKNVLIEUBSUNG"/>
      <sheetName val="pbcpqlq4"/>
      <sheetName val="pbcpchung"/>
      <sheetName val="pbccdcDUNG"/>
      <sheetName val="NVLQ1+2,03"/>
      <sheetName val="CCDCQ1+2.03"/>
      <sheetName val="1421Q1+2"/>
      <sheetName val="XXXXXXX0"/>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T3"/>
      <sheetName val="KCT moi"/>
      <sheetName val="KCT moi (2)"/>
      <sheetName val="Hoi"/>
      <sheetName val="T4"/>
      <sheetName val="T5"/>
      <sheetName val="Quytien mat2003 baocao)"/>
      <sheetName val="T4 (2)"/>
      <sheetName val="T6"/>
      <sheetName val="T6Bich"/>
      <sheetName val="PC"/>
      <sheetName val="Ph-Thu"/>
      <sheetName val="Ph-Thu (2)"/>
      <sheetName val="PC (2)"/>
      <sheetName val="Chart2"/>
      <sheetName val="Chart1"/>
      <sheetName val="PC (3)"/>
      <sheetName val="Congty"/>
      <sheetName val="VPPN"/>
      <sheetName val="XN74"/>
      <sheetName val="XN54"/>
      <sheetName val="XN33"/>
      <sheetName val="NK96"/>
      <sheetName val="XL4Test5"/>
      <sheetName val="tong hop"/>
      <sheetName val="phan tich DG"/>
      <sheetName val="gia vat lieu"/>
      <sheetName val="gia xe may"/>
      <sheetName val="gia nhan cong"/>
      <sheetName val="THop (2)"/>
      <sheetName val="phÐp 99"/>
      <sheetName val="Nghi s¬n (2)"/>
      <sheetName val="kt1 (2)"/>
      <sheetName val="Tiepthi"/>
      <sheetName val="THop"/>
      <sheetName val="Daotao"/>
      <sheetName val="Cau 100 tan"/>
      <sheetName val="UongBi (2)"/>
      <sheetName val="UongBi"/>
      <sheetName val="tgd"/>
      <sheetName val="HDQT"/>
      <sheetName val="tc"/>
      <sheetName val="tv"/>
      <sheetName val="qlm"/>
      <sheetName val=" dngoai"/>
      <sheetName val="hchi"/>
      <sheetName val="dd"/>
      <sheetName val="kh"/>
      <sheetName val=" thidua"/>
      <sheetName val="bv"/>
      <sheetName val="lxe"/>
      <sheetName val="kt"/>
      <sheetName val="kt1"/>
      <sheetName val="vhan"/>
      <sheetName val="Tuvan1"/>
      <sheetName val="Tuvan2"/>
      <sheetName val="KOBE150T"/>
      <sheetName val=" cogioi"/>
      <sheetName val="HPhong"/>
      <sheetName val="xnk"/>
      <sheetName val="CNTT"/>
      <sheetName val="Doanphi"/>
      <sheetName val="5 nam (tach)"/>
      <sheetName val="5 nam (tach) (2)"/>
      <sheetName val="KH 2003"/>
      <sheetName val="Tonghop30.9"/>
      <sheetName val="Tonghop15.7"/>
      <sheetName val="Tonghop30.6"/>
      <sheetName val="Tonghop30.4"/>
      <sheetName val="Tonghop30.2"/>
      <sheetName val="Tonghop31.12"/>
      <sheetName val="CPQl"/>
      <sheetName val="DBDAN"/>
      <sheetName val="CTCCN"/>
      <sheetName val="TDC"/>
      <sheetName val="Quang Tri"/>
      <sheetName val="TTHue"/>
      <sheetName val="Da Nang"/>
      <sheetName val="Quang Nam"/>
      <sheetName val="Quang Ngai"/>
      <sheetName val="TH DH-QN"/>
      <sheetName val="KP HD"/>
      <sheetName val="DB HD"/>
      <sheetName val="TH"/>
      <sheetName val="TK 911"/>
      <sheetName val="TK 711"/>
      <sheetName val="TK 632"/>
      <sheetName val="TK642"/>
      <sheetName val="TK627"/>
      <sheetName val="TK623"/>
      <sheetName val="TK622"/>
      <sheetName val="TK621"/>
      <sheetName val="Chi tiet 511"/>
      <sheetName val="TK 511"/>
      <sheetName val="TK421"/>
      <sheetName val="TK411"/>
      <sheetName val="TK 342 ( thue T.C )"/>
      <sheetName val="TK338"/>
      <sheetName val="Phat sinh 2005"/>
      <sheetName val="TK334"/>
      <sheetName val="TK333"/>
      <sheetName val="TK331"/>
      <sheetName val="TK 341vay dai han "/>
      <sheetName val="TK311"/>
      <sheetName val="TK 214"/>
      <sheetName val="TK 212"/>
      <sheetName val="Chi tiet TK 211"/>
      <sheetName val="TK 211"/>
      <sheetName val="TK 154"/>
      <sheetName val="TK153"/>
      <sheetName val="Chi tiet TK 152"/>
      <sheetName val="Can Doi TK"/>
      <sheetName val="TK 152"/>
      <sheetName val="Chung tu ghi so "/>
      <sheetName val="TK 142"/>
      <sheetName val="TK 141"/>
      <sheetName val="TK 133"/>
      <sheetName val="Chi tiet TK131"/>
      <sheetName val="TK 131"/>
      <sheetName val="TK 112"/>
      <sheetName val="TK 111"/>
      <sheetName val="Phieu thu"/>
      <sheetName val="Phieu chi "/>
      <sheetName val="Phieu nhap VTu "/>
      <sheetName val="Phieu xuat VTu"/>
      <sheetName val="Can doi vat tu nhap xuat "/>
      <sheetName val="Vat tu nhapxuat nam 2005"/>
      <sheetName val="Ca may can dung nam 2005"/>
      <sheetName val="Vat Tu can cho CT nam 2005"/>
      <sheetName val="HD thu mua hang NLS "/>
      <sheetName val="HD thu mua cat soi "/>
      <sheetName val="TLy HD mua ban "/>
      <sheetName val="Bien ban Nthu GK"/>
      <sheetName val="T. Ly HD giao khoan "/>
      <sheetName val="Hop dong giao khoan"/>
      <sheetName val="giay tam ung "/>
      <sheetName val="Bang ke T.toan "/>
      <sheetName val="Hoa don ban hang "/>
      <sheetName val="Bang phan bo tien luong 2005"/>
      <sheetName val="Bang cham cong "/>
      <sheetName val="Bang T.T Luong CB chu Chot2005"/>
      <sheetName val="Bang T.T luong CN lai xe"/>
      <sheetName val="Bang thanh toan luong 2005"/>
      <sheetName val="Nhan cong cho CT nam 2005"/>
      <sheetName val="Dinh Muc tieu hao VL 2005"/>
      <sheetName val="Dang Ky chi tiet KH 2005"/>
      <sheetName val="Bang phan bo NVL nam 2005"/>
      <sheetName val="Bang phan bo K.Hao 2005"/>
      <sheetName val="Dang Ky Khau hao 2005"/>
      <sheetName val="Phu luc so 3( TNDN)"/>
      <sheetName val="PhuLuc so 1(TNDN)"/>
      <sheetName val="Mau so 04 TNDN"/>
      <sheetName val="Mau so 02C"/>
      <sheetName val="Mau so 02B"/>
      <sheetName val="Mau so 02A"/>
      <sheetName val="Mau 01B"/>
      <sheetName val="To khai Mau 11"/>
      <sheetName val="Don xin khat nop thue nam 04"/>
      <sheetName val="Su dung hoa don mau 26"/>
      <sheetName val="QToan hoa don "/>
      <sheetName val="Mau so 01"/>
      <sheetName val="Mau so 02"/>
      <sheetName val="Chi tiet Mau 03 ( mua vao )"/>
      <sheetName val="Mau so 03"/>
      <sheetName val="Mau so 04"/>
      <sheetName val="Mau 05"/>
      <sheetName val="De nghi giai dap ve thue "/>
      <sheetName val="the duc"/>
      <sheetName val="Bao cao thong ke "/>
      <sheetName val="Phieu DTra Van Tai ( 01 TKe )"/>
      <sheetName val="Phantich"/>
      <sheetName val="Toan_DA"/>
      <sheetName val="2004"/>
      <sheetName val="2005"/>
      <sheetName val="NEW_PANEL"/>
      <sheetName val="Ma"/>
      <sheetName val="Tonghop"/>
      <sheetName val="BQTPT"/>
      <sheetName val="BQTVT"/>
      <sheetName val="NKBH"/>
      <sheetName val="NH"/>
      <sheetName val="HToan"/>
      <sheetName val="NKPT"/>
      <sheetName val="QTPhoto"/>
      <sheetName val="No Photo"/>
      <sheetName val="TL"/>
      <sheetName val="NKVitinh"/>
      <sheetName val="QTVitinh"/>
      <sheetName val="No vitinh"/>
      <sheetName val="Luong"/>
      <sheetName val="XNCN"/>
      <sheetName val="tuan"/>
      <sheetName val="thang"/>
      <sheetName val="Soluong"/>
      <sheetName val="Ton"/>
      <sheetName val="BCNo"/>
      <sheetName val="Theno"/>
      <sheetName val="Sochi"/>
      <sheetName val="giaotien"/>
      <sheetName val="DGT"/>
      <sheetName val="Hagia"/>
      <sheetName val="duchai"/>
      <sheetName val="Congno2002va2003"/>
      <sheetName val="TK331A"/>
      <sheetName val="TK131B"/>
      <sheetName val="TK131A"/>
      <sheetName val="TK 331c1"/>
      <sheetName val="TK331C"/>
      <sheetName val="CT331-2003"/>
      <sheetName val="CT 331"/>
      <sheetName val="CT131-2003"/>
      <sheetName val="CT 131"/>
      <sheetName val="TK331B"/>
      <sheetName val="C.TIEU"/>
      <sheetName val="KQ (2)"/>
      <sheetName val="T.HAO"/>
      <sheetName val="T.HAO (2)"/>
      <sheetName val="KHbanhang"/>
      <sheetName val="CPSX"/>
      <sheetName val="QLDN"/>
      <sheetName val="T.Luong"/>
      <sheetName val="GTCX(Zx)"/>
      <sheetName val="W200x250"/>
      <sheetName val="DH200x250"/>
      <sheetName val="RT-G200x250"/>
      <sheetName val="T-250x400"/>
      <sheetName val="K-CT200x200"/>
      <sheetName val="TL-200x300"/>
      <sheetName val="400x400"/>
      <sheetName val="300x300"/>
      <sheetName val="T.Hao(1)"/>
      <sheetName val="TSCD"/>
      <sheetName val="CPNLTT"/>
      <sheetName val="NCTT"/>
      <sheetName val="LAI VAY"/>
      <sheetName val="641"/>
      <sheetName val="642"/>
      <sheetName val="CPSXKD"/>
      <sheetName val="GTmen"/>
      <sheetName val="K.luongSP"/>
      <sheetName val="BAI.MEN-Xuong"/>
      <sheetName val="KHDT"/>
      <sheetName val="KHGT"/>
      <sheetName val="KHDT(1)"/>
      <sheetName val="KHDT(2)"/>
      <sheetName val="SX-TT"/>
      <sheetName val="CL "/>
      <sheetName val="LDTL"/>
      <sheetName val="KHSCL"/>
      <sheetName val="BAO HO LD"/>
      <sheetName val="K-HAO"/>
      <sheetName val="CPC"/>
      <sheetName val="LNKD"/>
      <sheetName val="SK"/>
      <sheetName val="TRA NO"/>
      <sheetName val="CTTH"/>
      <sheetName val="VLD"/>
      <sheetName val="VLD_Phuong"/>
      <sheetName val="BCKQSXKD"/>
      <sheetName val="CANDOIKT"/>
      <sheetName val="BC LUU CHUYEN TTE"/>
      <sheetName val="BCKQHDSX -KD"/>
      <sheetName val="BANGCDKT"/>
      <sheetName val="BCDKT (CU)"/>
      <sheetName val="BCLCT.TE"/>
      <sheetName val="KH .BANHANG"/>
      <sheetName val="GIAVONHANGBAN"/>
      <sheetName val="C.PHISANXUAT"/>
      <sheetName val="CHIPHI HOATDONG"/>
      <sheetName val="KMTAICHINHBATTHUONG"/>
      <sheetName val="Tinhtoanchitiettaichinh"/>
      <sheetName val="kehoachdautu"/>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504"/>
      <sheetName val="807"/>
      <sheetName val="809"/>
      <sheetName val="801"/>
      <sheetName val="10-3"/>
      <sheetName val="CAVICO"/>
      <sheetName val="SD7"/>
      <sheetName val="ton tam"/>
      <sheetName val="Thep hinh"/>
      <sheetName val="p-in"/>
      <sheetName val="NK4-QT"/>
      <sheetName val="NK5-QT"/>
      <sheetName val="QT4"/>
      <sheetName val="NT2"/>
      <sheetName val="NT2+2"/>
      <sheetName val="NT3"/>
      <sheetName val="NT3+2"/>
      <sheetName val="NT4"/>
      <sheetName val="nt 02 ntien cong ty lan 03  "/>
      <sheetName val="nt 02chua ntien cong ty lan 03 "/>
      <sheetName val="nt 04 ntien cong ty lan 03  "/>
      <sheetName val="nt 04chua ntien cong ty lan 03"/>
      <sheetName val="nt 05 ntien cong ty lan 03 "/>
      <sheetName val="nt 05  chuantien cong ty lan 03"/>
      <sheetName val=""/>
      <sheetName val="KHOI LUONG"/>
      <sheetName val="DTCT"/>
      <sheetName val="PTVT"/>
      <sheetName val="THDT"/>
      <sheetName val="THVT"/>
      <sheetName val="THGT"/>
      <sheetName val="BL01"/>
      <sheetName val="BL02"/>
      <sheetName val="BL03"/>
      <sheetName val="kh Òv-10"/>
      <sheetName val="cong40_x0016_-410"/>
      <sheetName val="[heet30"/>
      <sheetName val="SŨeet3"/>
      <sheetName val="Sheet4"/>
      <sheetName val="Sheet5"/>
      <sheetName val="Sheet6"/>
      <sheetName val="Sheet7"/>
      <sheetName val="Sheet8"/>
      <sheetName val="Sheet9"/>
      <sheetName val="Sheet10"/>
      <sheetName val="Sheet13"/>
      <sheetName val="Sheet14"/>
      <sheetName val="Sheet15"/>
      <sheetName val="Sheet16"/>
      <sheetName val="tk131t1 (2)"/>
      <sheetName val="tk331 (3)"/>
      <sheetName val="tk336t1 (5)"/>
      <sheetName val="Ma KH 331 "/>
      <sheetName val="Danh sach (7)"/>
      <sheetName val="Danh sach (8)"/>
      <sheetName val="cong no TD (2)"/>
      <sheetName val="BKCN331-04 (2)"/>
      <sheetName val="BKCN131-04 (3)"/>
      <sheetName val="BKCN336-04 (4)"/>
      <sheetName val="Danh muc ho so luu tru 2002(12)"/>
      <sheetName val="Danh muc ho so luu tru 2002(13)"/>
      <sheetName val="ke SCL (6)"/>
      <sheetName val="ke DTXDCB (7)"/>
      <sheetName val="MTSan (8)"/>
      <sheetName val="Thue 0 ktru "/>
      <sheetName val="Thue 0 ktru  -05 "/>
      <sheetName val="CPhi 50 nam "/>
      <sheetName val="Tra goc vay MTruong "/>
      <sheetName val="ke DC Than (7)"/>
      <sheetName val="kectu  go "/>
      <sheetName val="Hon gai "/>
      <sheetName val="Huong bien "/>
      <sheetName val="NM Sua "/>
      <sheetName val="L Thuc "/>
      <sheetName val="San gat "/>
      <sheetName val="H Chat mo "/>
      <sheetName val="Xang dau "/>
      <sheetName val="Hai Yen"/>
      <sheetName val="cang le "/>
      <sheetName val="HTan"/>
      <sheetName val="phieuchi (5)"/>
      <sheetName val="phieuchi CD(6)"/>
      <sheetName val="phieuThuCD (7)"/>
      <sheetName val="Biat1 (8)"/>
      <sheetName val="Biat1 (10)"/>
      <sheetName val="Biat1 (9)"/>
      <sheetName val="keno (2)"/>
      <sheetName val="UOC CP 2004 "/>
      <sheetName val="00000001"/>
      <sheetName val="DSKH HN"/>
      <sheetName val="NKY "/>
      <sheetName val="DS-TT"/>
      <sheetName val=" HN NHAP"/>
      <sheetName val="KHO HN"/>
      <sheetName val="CNO "/>
      <sheetName val="T9"/>
      <sheetName val="T2"/>
      <sheetName val="T1"/>
      <sheetName val="CP -141"/>
      <sheetName val="CPhi"/>
      <sheetName val="CP1"/>
      <sheetName val="GVXL5"/>
      <sheetName val="CPXL1"/>
      <sheetName val="THOP XL1"/>
      <sheetName val="CPXL5"/>
      <sheetName val="621XL1"/>
      <sheetName val="154XL1"/>
      <sheetName val="Khao PBXL1"/>
      <sheetName val="D154XL5"/>
      <sheetName val="KCCPXL5"/>
      <sheetName val="HTCPXL5"/>
      <sheetName val="TTCPXL5"/>
      <sheetName val="XL1-5"/>
      <sheetName val="thang1-06"/>
      <sheetName val="thang2-06"/>
      <sheetName val="thang3-06"/>
      <sheetName val="thang4-06"/>
      <sheetName val="k`28-1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8"/>
      <sheetName val="GVL"/>
      <sheetName val="Sheet6"/>
      <sheetName val="CT"/>
      <sheetName val="Sheet4"/>
      <sheetName val="DT"/>
      <sheetName val="Sheet2"/>
      <sheetName val="dongia"/>
      <sheetName val="Sheet3"/>
      <sheetName val="Sheet1"/>
      <sheetName val="Congty"/>
      <sheetName val="VPPN"/>
      <sheetName val="XN74"/>
      <sheetName val="XN54"/>
      <sheetName val="XN33"/>
      <sheetName val="NK96"/>
      <sheetName val="XL4Test5"/>
      <sheetName val="tong hop"/>
      <sheetName val="phan tich DG"/>
      <sheetName val="gia vat lieu"/>
      <sheetName val="gia xe may"/>
      <sheetName val="gia nhan cong"/>
      <sheetName val="han"/>
      <sheetName val="thkp"/>
      <sheetName val="TC "/>
      <sheetName val="TC  (2)"/>
      <sheetName val="thct"/>
      <sheetName val="list"/>
      <sheetName val="dg"/>
      <sheetName val="VLTD"/>
      <sheetName val="KL"/>
      <sheetName val="GVLDCCT"/>
      <sheetName val="PTVC"/>
      <sheetName val="Tke"/>
      <sheetName val="KSP"/>
      <sheetName val="PL KS"/>
      <sheetName val="thi sat"/>
      <sheetName val="GCMay"/>
      <sheetName val="nc-m"/>
      <sheetName val="den bu"/>
      <sheetName val="00000000"/>
      <sheetName val="10000000"/>
      <sheetName val="Thang04"/>
      <sheetName val="Thang06"/>
      <sheetName val="Thang0"/>
      <sheetName val="Tminh-DT"/>
      <sheetName val="CONG-TDT"/>
      <sheetName val="Cphi-KHAC"/>
      <sheetName val="Du toan (2)"/>
      <sheetName val="Du toan"/>
      <sheetName val="Phan tich vat tu"/>
      <sheetName val="Tong hop vat tu"/>
      <sheetName val="Gia tri vat tu"/>
      <sheetName val="Chenh lech vat tu"/>
      <sheetName val="CLVT_TINH"/>
      <sheetName val="cuoc"/>
      <sheetName val="Du thau"/>
      <sheetName val="Don gia chi tiet"/>
      <sheetName val="THKP_CAU"/>
      <sheetName val="Tu van Thiet ke"/>
      <sheetName val="Tien do thi cong"/>
      <sheetName val="Bia du toan"/>
      <sheetName val="Tro giup"/>
      <sheetName val="CP-TV-CAU"/>
      <sheetName val="Config"/>
      <sheetName val="XL4Poppy"/>
      <sheetName val="dongia_x0000__x0000__x0000__x0000__x0000__x0000__x0000__x0000__x0000__x0000__x0009__x0000_㢠ś_x0000__x0004__x0000__x0000__x0000__x0000__x0000__x0000_㋄ś_x0000_"/>
      <sheetName val="C47-456"/>
      <sheetName val="C46"/>
      <sheetName val="C47-PII"/>
      <sheetName val="TN"/>
      <sheetName val="ND"/>
      <sheetName val="VL"/>
      <sheetName val="CV1"/>
      <sheetName val="CV2"/>
      <sheetName val="CV3"/>
      <sheetName val="CV4"/>
      <sheetName val="CV5"/>
      <sheetName val="CV6"/>
      <sheetName val="CV7"/>
      <sheetName val="CV8"/>
      <sheetName val="CV9"/>
      <sheetName val="THDGCT"/>
      <sheetName val="THgiathau"/>
      <sheetName val="GVT"/>
      <sheetName val="GT TT (2)"/>
      <sheetName val="KLTC giai doan"/>
      <sheetName val="KL (2)"/>
      <sheetName val="KLtt lan3"/>
      <sheetName val="GTT2 lan3 tt"/>
      <sheetName val="GTT2 lan 4 dc "/>
      <sheetName val="chenh lech gia"/>
      <sheetName val="KL bao con lai"/>
      <sheetName val="GTT2 lan 4 tt"/>
      <sheetName val="XXXXXXXX"/>
      <sheetName val="Tai khoan"/>
      <sheetName val="_x0000__x0000__x0000__x0000__x0000__x0000__x0000__x0000__x0000__x0009__x0000_?s_x0000__x0004__x0000__x0000__x0000__x0000__x0000__x0000_?s_x0000__x0000__x0000__x0000__x0000__x0000__x0000__x0000_"/>
      <sheetName val="THCP"/>
      <sheetName val="BQT"/>
      <sheetName val="RG"/>
      <sheetName val="BCVT"/>
      <sheetName val="BKHD"/>
      <sheetName val="NEW-PANEL"/>
      <sheetName val="dongia_x0000_ 㢠ś_x0000__x0004__x0000_㋄ś_x0000_"/>
      <sheetName val="CT doanh thu 2005"/>
      <sheetName val="Dthu 2006 sua"/>
      <sheetName val="Doanh thu gia thanh"/>
      <sheetName val="6 thang 2006"/>
      <sheetName val="Bao cao thue (2)"/>
      <sheetName val="Tong hop CP T10"/>
      <sheetName val="Bao cao thue"/>
      <sheetName val="Thue cong trinh"/>
      <sheetName val="Gia thanh"/>
      <sheetName val="Pke toan"/>
      <sheetName val="Gia thanh cong trinh - Hoa"/>
      <sheetName val="Ke toan thuc hien cong trinh"/>
      <sheetName val="Du kien DT 9 thang de nop"/>
      <sheetName val="phan tich DG_x0000__x0000_㠨Ȣ_x0000__x0004__x0000__x0000__x0000__x0000__x0000__x0000_杀Ȣ_x0000__x0000__x0000__x0000__x0000_"/>
      <sheetName val="Page 3"/>
      <sheetName val="Chart1"/>
      <sheetName val="KL18Thang"/>
      <sheetName val="TH"/>
      <sheetName val="M200"/>
      <sheetName val="DTCT"/>
      <sheetName val="Shaet4"/>
      <sheetName val="d䁧"/>
      <sheetName val="d?"/>
      <sheetName val="dongia_x0000__x0000__x0000__x0000__x0000__x0000__x0000__x0000__x0000__x0000__x0009__x0000_?s_x0000__x0004__x0000__x0000__x0000__x0000__x0000__x0000_?s_x0000_"/>
      <sheetName val="ch DG_x0000__x0000_??_x0000__x0004__x0000__x0000__x0000__x0000__x0000__x0000_??_x0000__x0000__x0000__x0000__x0000__x0000__x0000__x0000_??_x0000__x0000_"/>
      <sheetName val="phan tich DG_x0000__x0000_??_x0000__x0004__x0000__x0000__x0000__x0000__x0000__x0000_??_x0000__x0000__x0000__x0000__x0000_"/>
      <sheetName val="dongia_x0000_ ?s_x0000__x0004__x0000_?s_x0000_"/>
      <sheetName val="TK NO 111"/>
      <sheetName val="TK NO 112"/>
      <sheetName val="TK 1418"/>
      <sheetName val="TK 331"/>
      <sheetName val="TK 1412"/>
      <sheetName val="BCAO SDCT"/>
      <sheetName val="TK 142"/>
      <sheetName val="TK 242"/>
      <sheetName val="TK CO 112"/>
      <sheetName val="TK 153"/>
      <sheetName val="334"/>
      <sheetName val="Sheet5"/>
      <sheetName val="642"/>
      <sheetName val="154"/>
      <sheetName val="CT 154"/>
      <sheetName val="1362"/>
      <sheetName val="TK CO 111"/>
      <sheetName val="XXXXXXX0"/>
      <sheetName val="Hướng dẫn"/>
      <sheetName val="Ví dụ hàm Vlookup"/>
      <sheetName val="CPVCBT"/>
      <sheetName val="CPVCBD"/>
      <sheetName val="GVLBT"/>
      <sheetName val="GVLBD"/>
      <sheetName val="vuabt"/>
      <sheetName val="vuabd"/>
      <sheetName val="SXDDMO"/>
      <sheetName val="SXDH"/>
      <sheetName val="SXBTN"/>
      <sheetName val="SXDDMOD"/>
      <sheetName val="SXDHD"/>
      <sheetName val="SXBTND"/>
      <sheetName val="gcm"/>
      <sheetName val="gcm06"/>
      <sheetName val="cphoi"/>
      <sheetName val="cphoi2"/>
      <sheetName val="duoith"/>
      <sheetName val="cpnc205"/>
      <sheetName val="cpnc205mtc"/>
      <sheetName val="cpnclx205"/>
      <sheetName val="cpncvts"/>
      <sheetName val="cpnctnvs"/>
      <sheetName val="cpnctlan"/>
      <sheetName val="KGA"/>
      <sheetName val="ctldtb"/>
      <sheetName val="tonghopldtb"/>
      <sheetName val="ctldtbd"/>
      <sheetName val="tonghopldtbd"/>
      <sheetName val="tra-vat-lieu"/>
      <sheetName val="Comb"/>
      <sheetName val="_x0000_@_x0000_@_x0000_@_x0000_@_x0000_@_x0000_@_x0000_@_x0000_@_x0000_@_x0000_@_x0000_@_x0000_@_x0000_@_x0000_@_x0000_@_x0000_"/>
      <sheetName val="G_x0016_L"/>
      <sheetName val="NEW_PANEL"/>
      <sheetName val=""/>
      <sheetName val="BTH phi"/>
      <sheetName val="BLT phi"/>
      <sheetName val="phi,le phi"/>
      <sheetName val="Bien Lai TON"/>
      <sheetName val="BCQT "/>
      <sheetName val="Giay di duong"/>
      <sheetName val="BC QT cua tung ap"/>
      <sheetName val="GIAO CHI TIEU THU QUY 07"/>
      <sheetName val="BANG TONG HOP GIAY NOP TIEN"/>
      <sheetName val=" ?s_x0000__x0004__x0000_?s_x0000_"/>
      <sheetName val="T1"/>
      <sheetName val="T2"/>
      <sheetName val="T3"/>
      <sheetName val="T4"/>
      <sheetName val="T5"/>
      <sheetName val="T6"/>
      <sheetName val="T7"/>
      <sheetName val="T8"/>
      <sheetName val="t9"/>
      <sheetName val="t10"/>
      <sheetName val="t11"/>
      <sheetName val="t12"/>
      <sheetName val="Cham cong 07-&gt;12"/>
      <sheetName val="Cham cong TH 1-&gt;6"/>
      <sheetName val="T Hop luong"/>
      <sheetName val="Input"/>
      <sheetName val="dongia??????????_x0009_?㢠ś?_x0004_??????㋄ś?"/>
      <sheetName val="dongia?_x0009_㢠ś?_x0004_?㋄ś?"/>
      <sheetName val="phan tich DG??㠨Ȣ?_x0004_??????杀Ȣ?????"/>
      <sheetName val="?????????_x0009_??s?_x0004_???????s????????"/>
      <sheetName val="dongia?_x0009_㢠ś_x0004_?㋄ś"/>
      <sheetName val="dongia??????????_x0009_??s?_x0004_???????s?"/>
      <sheetName val="dongia?_x0009_?s?_x0004_??s?"/>
      <sheetName val="dongia?_x0009_?s_x0004_??s"/>
      <sheetName val="ch DG?????_x0004_????????????????????"/>
      <sheetName val="dongia? 㢠ś?_x0004_?㋄ś?"/>
      <sheetName val="phan tich DG?????_x0004_?????????????"/>
      <sheetName val="dongia? ?s?_x0004_??s?"/>
      <sheetName val="_x0009_?s?_x0004_??s?"/>
      <sheetName val="ch DG????_x0004_???????"/>
      <sheetName val="phan tich DG????_x0004_????"/>
      <sheetName val="ch DG"/>
      <sheetName val="_x0009_?s"/>
      <sheetName val="Hu?ng d?n"/>
      <sheetName val="Ví d? hàm Vlookup"/>
      <sheetName val="_x0000__x0000__x0000__x0000__x0000__x0000__x0000__x0000__x0000__x0009__x0000_??_x0000__x0004__x0000__x0000__x0000__x0000__x0000__x0000_??_x0000__x0000__x0000__x0000__x0000__x0000__x0000__x0000_"/>
      <sheetName val="tuong"/>
      <sheetName val="donööö"/>
      <sheetName val="@_x0000_@_x0000_@_x0000_@_x0000_@_x0000_@_x0000_@_x0000_@_x0000_@_x0000_@_x0000_@_x0000_@_x0000_@_x0000_@_x0000_@_x0000_@"/>
      <sheetName val="?@?@?@?@?@?@?@?@?@?@?@?@?@?@?@?"/>
      <sheetName val="dongia_x0000__x0000__x0000__x0000__x0000__x0000__x0002__x0000__x0000__x0000__x0009__x0000_?s_x0000__x0004__x0000__x0000__x0000__x0000__x0000__x0000_?s_x0000_"/>
      <sheetName val="phaɮ tich DG??㠨Ȣ?_x0004_??????杀Ȣ?????"/>
      <sheetName val="dongia??????_x0002_???_x0009_??s?_x0004_???????s?"/>
      <sheetName val="dongia? 㢠ś_x0004_?㋄ś"/>
      <sheetName val="[DT-TN.xlsMCT"/>
      <sheetName val="Sheet9"/>
      <sheetName val="pha? tich DG?????_x0004_?????????????"/>
      <sheetName val="dongia?_x0002_?_x0009_?s?_x0004_??s?"/>
      <sheetName val="Book 1 Summary"/>
      <sheetName val="ctTBA"/>
      <sheetName val="dongia___________x0009__㢠ś__x0004_______㋄ś_"/>
      <sheetName val="dongia_ 㢠ś__x0004__㋄ś_"/>
      <sheetName val="dongia__x0009_㢠ś__x0004__㋄ś_"/>
      <sheetName val="#REF!"/>
      <sheetName val="dongia_x0000_̃̃̃̃̃̃̃̃̃̃̃̃̃̃̃̃̃̃̃̃̃̃̃̃"/>
      <sheetName val="dongia?̃̃̃̃̃̃̃̃̃̃̃̃̃̃̃̃̃̃̃̃̃̃̃̃"/>
      <sheetName val=" ?s?_x0004_??s?"/>
      <sheetName val="d_"/>
      <sheetName val="dongia_x0000_ ??_x0000__x0004__x0000_??_x0000_"/>
      <sheetName val="dongia?????????? ?㢠ś?_x0004_??????㋄ś?"/>
      <sheetName val="????????? ??s?_x0004_???????s????????"/>
      <sheetName val="dongia?????????? ??s?_x0004_???????s?"/>
      <sheetName val="dongia? ?s_x0004_??s"/>
      <sheetName val=" ?s"/>
      <sheetName val="_x0000__x0000__x0000__x0000__x0000__x0000__x0000__x0000__x0000_ _x0000_??_x0000__x0004__x0000__x0000__x0000__x0000__x0000__x0000_??_x0000__x0000__x0000__x0000__x0000__x0000__x0000__x0000_"/>
      <sheetName val="dongia_x0000__x0000__x0000__x0000__x0000__x0000__x0002__x0000__x0000__x0000_ _x0000_?s_x0000__x0004__x0000__x0000__x0000__x0000__x0000__x0000_?s_x0000_"/>
      <sheetName val="dongia??????_x0002_??? ??s?_x0004_???????s?"/>
      <sheetName val="@?@?@?@?@?@?@?@?@?@?@?@?@?@?@?@"/>
      <sheetName val="dtct cau"/>
      <sheetName val="ch DG???_x0004_???????"/>
      <sheetName val="_x0009__s"/>
      <sheetName val="dongia__x0009_㢠ś_x0004__㋄ś"/>
      <sheetName val="phan tich DG__㠨Ȣ__x0004_______杀Ȣ_____"/>
      <sheetName val="__________x0009___s__x0004________s________"/>
      <sheetName val="dongia___________x0009___s__x0004________s_"/>
      <sheetName val="ch DG______x0004_____________________"/>
      <sheetName val="dongia__x0009__s__x0004___s_"/>
      <sheetName val="dongia__x0009__s_x0004___s"/>
      <sheetName val="phan tich DG______x0004______________"/>
      <sheetName val="dongia_ _s__x0004___s_"/>
      <sheetName val="_x0009__s__x0004___s_"/>
      <sheetName val="ch DG_____x0004________"/>
      <sheetName val="phan tich DG_____x0004_____"/>
      <sheetName val="Hu_ng d_n"/>
      <sheetName val="Ví d_ hàm Vlookup"/>
      <sheetName val="phaɮ tich DG__㠨Ȣ__x0004_______杀Ȣ_____"/>
      <sheetName val="dongia_______x0002_____x0009___s__x0004________s_"/>
      <sheetName val="pha_ tich DG______x0004______________"/>
      <sheetName val="tong_hop"/>
      <sheetName val="phan_tich_DG"/>
      <sheetName val="gia_vat_lieu"/>
      <sheetName val="gia_xe_may"/>
      <sheetName val="gia_nhan_cong"/>
      <sheetName val="TC_"/>
      <sheetName val="TC__(2)"/>
      <sheetName val="PL_KS"/>
      <sheetName val="thi_sat"/>
      <sheetName val="den_bu"/>
      <sheetName val="dongia 㢠ś㋄ś"/>
      <sheetName val="Du_toan_(2)"/>
      <sheetName val="Du_toan"/>
      <sheetName val="Phan_tich_vat_tu"/>
      <sheetName val="Tong_hop_vat_tu"/>
      <sheetName val="Gia_tri_vat_tu"/>
      <sheetName val="Chenh_lech_vat_tu"/>
      <sheetName val="Du_thau"/>
      <sheetName val="Don_gia_chi_tiet"/>
      <sheetName val="Tu_van_Thiet_ke"/>
      <sheetName val="Tien_do_thi_cong"/>
      <sheetName val="Bia_du_toan"/>
      <sheetName val="Tro_giup"/>
      <sheetName val="dongia_㢠ś㋄ś"/>
      <sheetName val="phan_tich_DG㠨Ȣ杀Ȣ咄Ȣ"/>
      <sheetName val="GT_TT_(2)"/>
      <sheetName val="KLTC_giai_doan"/>
      <sheetName val="KL_(2)"/>
      <sheetName val="KLtt_lan3"/>
      <sheetName val="GTT2_lan3_tt"/>
      <sheetName val="GTT2_lan_4_dc_"/>
      <sheetName val="chenh_lech_gia"/>
      <sheetName val="KL_bao_con_lai"/>
      <sheetName val="GTT2_lan_4_tt"/>
      <sheetName val="Tai_khoan"/>
      <sheetName val="CT_doanh_thu_2005"/>
      <sheetName val="Dthu_2006_sua"/>
      <sheetName val="Doanh_thu_gia_thanh"/>
      <sheetName val="6_thang_2006"/>
      <sheetName val="Bao_cao_thue_(2)"/>
      <sheetName val="Tong_hop_CP_T10"/>
      <sheetName val="Bao_cao_thue"/>
      <sheetName val="Thue_cong_trinh"/>
      <sheetName val="Gia_thanh"/>
      <sheetName val="Pke_toan"/>
      <sheetName val="Gia_thanh_cong_trinh_-_Hoa"/>
      <sheetName val="Ke_toan_thuc_hien_cong_trinh"/>
      <sheetName val="Du_kien_DT_9_thang_de_nop"/>
      <sheetName val="TK_NO_111"/>
      <sheetName val="TK_NO_112"/>
      <sheetName val="TK_1418"/>
      <sheetName val="TK_331"/>
      <sheetName val="TK_1412"/>
      <sheetName val="BCAO_SDCT"/>
      <sheetName val="TK_142"/>
      <sheetName val="TK_242"/>
      <sheetName val="TK_CO_112"/>
      <sheetName val="TK_153"/>
      <sheetName val="CT_154"/>
      <sheetName val="TK_CO_111"/>
      <sheetName val="dongia__x0002___x0009__s__x0004___s_"/>
      <sheetName val="ch DG__"/>
      <sheetName val="_@_@_@_@_@_@_@_@_@_@_@_@_@_@_@_"/>
      <sheetName val="dongia_ 㢠ś_x0004__㋄ś"/>
      <sheetName val="ch DG____x0004________"/>
      <sheetName val="@"/>
      <sheetName val="XXXPXXX0"/>
      <sheetName val="DT-XL"/>
      <sheetName val="?????????_x0009_????_x0004_????????????????"/>
      <sheetName val=" _s"/>
      <sheetName val="[DT-TN.xls_Cham cong TH 1-&gt;6"/>
      <sheetName val="@_@_@_@_@_@_@_@_@_@_@_@_@_@_@_@"/>
      <sheetName val="dongia_ _s_x0004___s"/>
      <sheetName val="@?@?@?@?@?@?@?@?@?@?@?@?@?@?@?"/>
      <sheetName val="_DT-TN.xls_Cham cong TH 1-&gt;6"/>
      <sheetName val="@_@_@_@_@_@_@_@_@_@_@_@_@_@_@_"/>
      <sheetName val="tong ho`"/>
      <sheetName val="Tra_bang"/>
      <sheetName val="BCTC"/>
      <sheetName val="Hý?ng d?n"/>
      <sheetName val="dongia?_x0009_???_x0004_????"/>
      <sheetName val="dongia??????????_x0009_????_x0004_?????????"/>
      <sheetName val="dongia?_x0009_??_x0004_???"/>
      <sheetName val="dongia? ???_x0004_????"/>
      <sheetName val="TH-Dien"/>
      <sheetName val="PEDESB"/>
      <sheetName val="dongia?_x0002_? ?s?_x0004_??s?"/>
      <sheetName val="dongia__________ _㢠ś__x0004_______㋄ś_"/>
      <sheetName val="_________ __s__x0004________s________"/>
      <sheetName val="dongia__________ __s__x0004________s_"/>
      <sheetName val=" _s__x0004___s_"/>
      <sheetName val="dongia_______x0002____ __s__x0004________s_"/>
      <sheetName val="dongia__x0002__ _s__x0004___s_"/>
      <sheetName val="Ke toan thuk hien cong trinh"/>
      <sheetName val="????????? ????_x0004_????????????????"/>
      <sheetName val=" ???_x0004_????"/>
      <sheetName val="DT-TN"/>
      <sheetName val="Gia"/>
      <sheetName val="dongia_x0000__x0009_??_x0000__x0004__x0000_??_x0000_"/>
      <sheetName val="Tai_x0000_khoan"/>
      <sheetName val="Tai"/>
      <sheetName val="KLt lan3"/>
      <sheetName val="__________x0009______x0004_________________"/>
      <sheetName val="_DT-TN.xlsMCT"/>
      <sheetName val="dongia___________x0009__?s__x0004_______?s_"/>
      <sheetName val="dongia__x0009_?s__x0004__?s_"/>
      <sheetName val="dongia__x0009_?s_x0004__?s"/>
      <sheetName val="phan tich DG__??__x0004_______??_____"/>
      <sheetName val="dongia_ ?s__x0004__?s_"/>
      <sheetName val="pha? tich DG__??__x0004_______??_____"/>
      <sheetName val="dongia_ ?s_x0004__?s"/>
      <sheetName val="_x0009_???_x0004_????"/>
      <sheetName val="dongia_ ____x0004_____"/>
      <sheetName val=" __"/>
      <sheetName val="_________ _____x0004_________________"/>
      <sheetName val=" ____x0004_____"/>
      <sheetName val="Du th!u"/>
      <sheetName val="Hý_ng d_n"/>
      <sheetName val="HESO"/>
      <sheetName val="dongia ?s?s"/>
      <sheetName val="dongia_?s?s"/>
      <sheetName val="phan_tich_DG??????"/>
      <sheetName val="~~~~~~~~~~~~~~~~~~~~~~~~~~~~~~~"/>
      <sheetName val="Loading"/>
      <sheetName val="Check C"/>
      <sheetName val="dongia_x0000__x0000__x0000__x0000__x0000__x0000__x0000__x0000__x0000__x0000__x0009__x0000_㢠뉛_x0000__x0000__x0000__x0000__x0000__x0000__x0000_㋄ś_x0000_"/>
      <sheetName val="dongia_x0000_ 㢠ś_x0000__x0004__x0000_㏄ś_x0000_"/>
      <sheetName val="CLVP_TINH"/>
      <sheetName val="XF33"/>
      <sheetName val="XL4Dest5"/>
      <sheetName val="dongia__________ _?s__x0004_______?s_"/>
      <sheetName val="dongia?????????? ????_x0004_?????????"/>
      <sheetName val="dongia? ??_x0004_???"/>
      <sheetName val="dongia__x0009_____x0004_____"/>
      <sheetName val="dongia___________x0009______x0004__________"/>
      <sheetName val="dongia__x0009____x0004____"/>
      <sheetName val="RE"/>
    </sheetNames>
    <sheetDataSet>
      <sheetData sheetId="0" refreshError="1"/>
      <sheetData sheetId="1" refreshError="1">
        <row r="6">
          <cell r="A6">
            <v>2</v>
          </cell>
          <cell r="B6" t="str">
            <v>VËt liÖu</v>
          </cell>
          <cell r="C6" t="str">
            <v>c¸i</v>
          </cell>
          <cell r="D6">
            <v>15000</v>
          </cell>
        </row>
        <row r="7">
          <cell r="A7" t="str">
            <v>147</v>
          </cell>
          <cell r="B7" t="str">
            <v>DÇu mazót</v>
          </cell>
          <cell r="C7" t="str">
            <v>kg</v>
          </cell>
          <cell r="D7">
            <v>36.576000000000001</v>
          </cell>
          <cell r="E7">
            <v>4300</v>
          </cell>
          <cell r="F7">
            <v>157277</v>
          </cell>
        </row>
        <row r="8">
          <cell r="A8" t="str">
            <v>082</v>
          </cell>
          <cell r="B8" t="str">
            <v>CÊp phèi</v>
          </cell>
          <cell r="C8" t="str">
            <v>m3</v>
          </cell>
          <cell r="D8">
            <v>49.334400000000002</v>
          </cell>
          <cell r="E8">
            <v>52581.25</v>
          </cell>
          <cell r="F8">
            <v>986688</v>
          </cell>
        </row>
        <row r="9">
          <cell r="A9" t="str">
            <v>049</v>
          </cell>
          <cell r="B9" t="str">
            <v>Bª t«ng nhùa h¹t mÞn</v>
          </cell>
          <cell r="C9" t="str">
            <v>TÊn</v>
          </cell>
          <cell r="D9">
            <v>34.50564</v>
          </cell>
          <cell r="E9">
            <v>918577</v>
          </cell>
        </row>
        <row r="10">
          <cell r="A10" t="str">
            <v>050</v>
          </cell>
          <cell r="B10" t="str">
            <v>Bª t«ng nhùa h¹t th«</v>
          </cell>
          <cell r="C10" t="str">
            <v>TÊn</v>
          </cell>
          <cell r="D10">
            <v>104762</v>
          </cell>
          <cell r="E10">
            <v>887074</v>
          </cell>
        </row>
        <row r="11">
          <cell r="A11" t="str">
            <v>367</v>
          </cell>
          <cell r="B11" t="str">
            <v>TÊm bª t«ng 20x20</v>
          </cell>
          <cell r="C11" t="str">
            <v>m</v>
          </cell>
          <cell r="D11">
            <v>73.8</v>
          </cell>
          <cell r="E11">
            <v>23000</v>
          </cell>
          <cell r="F11">
            <v>1697400</v>
          </cell>
        </row>
        <row r="12">
          <cell r="A12" t="str">
            <v>337</v>
          </cell>
          <cell r="B12" t="str">
            <v>ThÐp trßn</v>
          </cell>
          <cell r="C12" t="str">
            <v>kg</v>
          </cell>
          <cell r="D12">
            <v>377.34899999999999</v>
          </cell>
          <cell r="E12">
            <v>4100</v>
          </cell>
          <cell r="F12">
            <v>1547131</v>
          </cell>
        </row>
        <row r="13">
          <cell r="A13" t="str">
            <v>331</v>
          </cell>
          <cell r="B13" t="str">
            <v>ThÐp h×nh</v>
          </cell>
          <cell r="C13" t="str">
            <v>kg</v>
          </cell>
          <cell r="D13">
            <v>560.2704</v>
          </cell>
          <cell r="E13">
            <v>4014</v>
          </cell>
          <cell r="F13">
            <v>2248925</v>
          </cell>
        </row>
        <row r="14">
          <cell r="A14" t="str">
            <v>442</v>
          </cell>
          <cell r="B14" t="str">
            <v>§Êt ®Ìn</v>
          </cell>
          <cell r="C14" t="str">
            <v>kg</v>
          </cell>
          <cell r="D14">
            <v>24.94858</v>
          </cell>
          <cell r="E14">
            <v>7500</v>
          </cell>
          <cell r="F14">
            <v>187114</v>
          </cell>
        </row>
        <row r="15">
          <cell r="A15" t="str">
            <v>400</v>
          </cell>
          <cell r="B15" t="str">
            <v>¤ xy</v>
          </cell>
          <cell r="C15" t="str">
            <v>chai</v>
          </cell>
          <cell r="D15">
            <v>6.2348800000000004</v>
          </cell>
          <cell r="E15">
            <v>25000</v>
          </cell>
          <cell r="F15">
            <v>155872</v>
          </cell>
        </row>
        <row r="16">
          <cell r="A16" t="str">
            <v>348</v>
          </cell>
          <cell r="B16" t="str">
            <v>ThÐp ®Öm</v>
          </cell>
          <cell r="C16" t="str">
            <v>kg</v>
          </cell>
          <cell r="D16">
            <v>75.400000000000006</v>
          </cell>
          <cell r="E16">
            <v>5000</v>
          </cell>
          <cell r="F16">
            <v>377000</v>
          </cell>
        </row>
        <row r="17">
          <cell r="A17" t="str">
            <v>026</v>
          </cell>
          <cell r="B17" t="str">
            <v>Bu l«ng M18x20</v>
          </cell>
          <cell r="C17" t="str">
            <v>c¸i</v>
          </cell>
          <cell r="D17">
            <v>174</v>
          </cell>
          <cell r="E17">
            <v>2897</v>
          </cell>
          <cell r="F17">
            <v>504078</v>
          </cell>
        </row>
        <row r="18">
          <cell r="A18" t="str">
            <v>341</v>
          </cell>
          <cell r="B18" t="str">
            <v>ThÐp trßn D &gt; 18mm</v>
          </cell>
          <cell r="C18" t="str">
            <v>kg</v>
          </cell>
          <cell r="D18">
            <v>2780.52</v>
          </cell>
          <cell r="E18">
            <v>3971.43</v>
          </cell>
          <cell r="F18">
            <v>10515927</v>
          </cell>
        </row>
        <row r="19">
          <cell r="A19" t="str">
            <v>388</v>
          </cell>
          <cell r="B19" t="str">
            <v>V÷a bª t«ng</v>
          </cell>
          <cell r="C19" t="str">
            <v>m3</v>
          </cell>
          <cell r="D19">
            <v>473.23360000000002</v>
          </cell>
        </row>
        <row r="20">
          <cell r="A20" t="str">
            <v>443</v>
          </cell>
          <cell r="B20" t="str">
            <v>§Êt ®á</v>
          </cell>
          <cell r="C20" t="str">
            <v>m3</v>
          </cell>
          <cell r="D20">
            <v>26.39744</v>
          </cell>
          <cell r="E20">
            <v>52581.25</v>
          </cell>
          <cell r="F20">
            <v>527949</v>
          </cell>
        </row>
        <row r="21">
          <cell r="A21" t="str">
            <v>427</v>
          </cell>
          <cell r="B21" t="str">
            <v>§¸ d¨m 0,5x1</v>
          </cell>
          <cell r="C21" t="str">
            <v>m3</v>
          </cell>
          <cell r="D21">
            <v>9.8604800000000008</v>
          </cell>
          <cell r="E21">
            <v>123207.61</v>
          </cell>
          <cell r="F21">
            <v>788838</v>
          </cell>
        </row>
        <row r="22">
          <cell r="A22" t="str">
            <v>430</v>
          </cell>
          <cell r="B22" t="str">
            <v>§¸ d¨m 4x6 t/c</v>
          </cell>
          <cell r="C22" t="str">
            <v>m3</v>
          </cell>
          <cell r="D22">
            <v>69.36</v>
          </cell>
          <cell r="E22">
            <v>94327.61</v>
          </cell>
          <cell r="F22">
            <v>4161600</v>
          </cell>
        </row>
        <row r="23">
          <cell r="A23" t="str">
            <v>426</v>
          </cell>
          <cell r="B23" t="str">
            <v>§¸ d¨m 4x6 t/h</v>
          </cell>
          <cell r="C23" t="str">
            <v>m3</v>
          </cell>
          <cell r="D23">
            <v>7.4755500000000001</v>
          </cell>
          <cell r="E23">
            <v>79089.509999999995</v>
          </cell>
          <cell r="F23">
            <v>448533</v>
          </cell>
        </row>
        <row r="24">
          <cell r="A24" t="str">
            <v>434</v>
          </cell>
          <cell r="B24" t="str">
            <v>§¸ héc</v>
          </cell>
          <cell r="C24" t="str">
            <v>m3</v>
          </cell>
          <cell r="D24">
            <v>178.11600000000001</v>
          </cell>
          <cell r="E24">
            <v>75923.8</v>
          </cell>
          <cell r="F24">
            <v>8096263</v>
          </cell>
        </row>
        <row r="25">
          <cell r="A25" t="str">
            <v>163</v>
          </cell>
          <cell r="B25" t="str">
            <v>GiÊy dÇu</v>
          </cell>
          <cell r="C25" t="str">
            <v>m2</v>
          </cell>
          <cell r="D25">
            <v>287.53919999999999</v>
          </cell>
          <cell r="E25">
            <v>15000</v>
          </cell>
          <cell r="F25">
            <v>4313088</v>
          </cell>
        </row>
        <row r="26">
          <cell r="A26" t="str">
            <v>002</v>
          </cell>
          <cell r="B26" t="str">
            <v>Bao t¶i</v>
          </cell>
          <cell r="C26" t="str">
            <v>m2</v>
          </cell>
          <cell r="D26">
            <v>157.7664</v>
          </cell>
          <cell r="E26">
            <v>3800</v>
          </cell>
          <cell r="F26">
            <v>599512</v>
          </cell>
        </row>
        <row r="27">
          <cell r="A27" t="str">
            <v>343</v>
          </cell>
          <cell r="B27" t="str">
            <v>ThÐp trßn D&lt;= 18mm</v>
          </cell>
          <cell r="C27" t="str">
            <v>kg</v>
          </cell>
          <cell r="D27">
            <v>32321.0052</v>
          </cell>
          <cell r="E27">
            <v>3971.43</v>
          </cell>
          <cell r="F27">
            <v>122981425</v>
          </cell>
        </row>
        <row r="28">
          <cell r="A28" t="str">
            <v>8002</v>
          </cell>
          <cell r="B28" t="str">
            <v>ThÐp trßn D= 10mm A2</v>
          </cell>
          <cell r="C28" t="str">
            <v>kg</v>
          </cell>
          <cell r="D28">
            <v>1900</v>
          </cell>
          <cell r="E28">
            <v>4447.62</v>
          </cell>
        </row>
        <row r="29">
          <cell r="A29" t="str">
            <v>8000</v>
          </cell>
          <cell r="B29" t="str">
            <v>ThÐp trßn D&lt;= 12mm A2</v>
          </cell>
          <cell r="C29" t="str">
            <v>kg</v>
          </cell>
          <cell r="D29">
            <v>109524</v>
          </cell>
          <cell r="E29">
            <v>4447.62</v>
          </cell>
        </row>
        <row r="30">
          <cell r="A30" t="str">
            <v>412</v>
          </cell>
          <cell r="B30" t="str">
            <v>§inh ®Øa</v>
          </cell>
          <cell r="C30" t="str">
            <v>C¸i</v>
          </cell>
          <cell r="D30">
            <v>1283.63219</v>
          </cell>
          <cell r="E30">
            <v>600</v>
          </cell>
          <cell r="F30">
            <v>770179</v>
          </cell>
        </row>
        <row r="31">
          <cell r="A31" t="str">
            <v>232</v>
          </cell>
          <cell r="B31" t="str">
            <v>Gç v¸n cÇu c«ng t¸c</v>
          </cell>
          <cell r="C31" t="str">
            <v>m3</v>
          </cell>
          <cell r="D31">
            <v>71.614959999999996</v>
          </cell>
          <cell r="E31">
            <v>1454545</v>
          </cell>
          <cell r="F31">
            <v>104167182</v>
          </cell>
        </row>
        <row r="32">
          <cell r="A32" t="str">
            <v>282</v>
          </cell>
          <cell r="B32" t="str">
            <v>Phô gia dÎo ho¸</v>
          </cell>
          <cell r="C32" t="str">
            <v>kg</v>
          </cell>
          <cell r="D32">
            <v>13083.99057</v>
          </cell>
          <cell r="E32">
            <v>673</v>
          </cell>
          <cell r="F32">
            <v>8805526</v>
          </cell>
        </row>
        <row r="33">
          <cell r="A33" t="str">
            <v>0414</v>
          </cell>
          <cell r="B33" t="str">
            <v>èng bª t«ng ly t©m D1200mm (èng dµi 2m)</v>
          </cell>
          <cell r="C33" t="str">
            <v>m</v>
          </cell>
          <cell r="D33">
            <v>6740.6149999999998</v>
          </cell>
          <cell r="E33">
            <v>647619.05000000005</v>
          </cell>
        </row>
        <row r="34">
          <cell r="A34" t="str">
            <v>0412</v>
          </cell>
          <cell r="B34" t="str">
            <v>èng bª t«ng ly t©m D1000mm (èng dµi 2m)</v>
          </cell>
          <cell r="C34" t="str">
            <v>m</v>
          </cell>
          <cell r="D34">
            <v>1555.9949999999999</v>
          </cell>
          <cell r="E34">
            <v>461904.76</v>
          </cell>
          <cell r="F34">
            <v>12557733</v>
          </cell>
        </row>
        <row r="35">
          <cell r="A35" t="str">
            <v>127</v>
          </cell>
          <cell r="B35" t="str">
            <v>D©y buéc</v>
          </cell>
          <cell r="C35" t="str">
            <v>kg</v>
          </cell>
          <cell r="D35">
            <v>50.790900000000001</v>
          </cell>
          <cell r="E35">
            <v>5500</v>
          </cell>
          <cell r="F35">
            <v>279350</v>
          </cell>
        </row>
        <row r="36">
          <cell r="A36" t="str">
            <v>214</v>
          </cell>
          <cell r="B36" t="str">
            <v>G¹ch x©y (6,5x10,5x22)</v>
          </cell>
          <cell r="C36" t="str">
            <v>viªn</v>
          </cell>
          <cell r="D36">
            <v>495.11</v>
          </cell>
          <cell r="E36">
            <v>485.71</v>
          </cell>
          <cell r="F36">
            <v>225275</v>
          </cell>
        </row>
        <row r="37">
          <cell r="A37" t="str">
            <v>0410</v>
          </cell>
          <cell r="B37" t="str">
            <v>èng bª t«ng ly t©m D800mm (èng dµi 2m)</v>
          </cell>
          <cell r="C37" t="str">
            <v>m</v>
          </cell>
          <cell r="D37">
            <v>458.78</v>
          </cell>
          <cell r="E37">
            <v>357142.86</v>
          </cell>
        </row>
        <row r="38">
          <cell r="A38" t="str">
            <v>078</v>
          </cell>
          <cell r="B38" t="str">
            <v>C¸t mÞn ML 1,5 - 2,0</v>
          </cell>
          <cell r="C38" t="str">
            <v>m3</v>
          </cell>
          <cell r="D38">
            <v>64.351879999999994</v>
          </cell>
          <cell r="E38">
            <v>79716.009999999995</v>
          </cell>
          <cell r="F38">
            <v>3159098</v>
          </cell>
        </row>
        <row r="39">
          <cell r="A39" t="str">
            <v>220</v>
          </cell>
          <cell r="B39" t="str">
            <v>Gç chÌn khi l¾p cÊu kiÖn</v>
          </cell>
          <cell r="C39" t="str">
            <v>m3</v>
          </cell>
          <cell r="D39">
            <v>29.02</v>
          </cell>
          <cell r="E39">
            <v>1454545</v>
          </cell>
          <cell r="F39">
            <v>42210896</v>
          </cell>
        </row>
        <row r="40">
          <cell r="A40" t="str">
            <v>286</v>
          </cell>
          <cell r="B40" t="str">
            <v>Que hµn</v>
          </cell>
          <cell r="C40" t="str">
            <v>kg</v>
          </cell>
          <cell r="D40">
            <v>4426.36114</v>
          </cell>
          <cell r="E40">
            <v>8500</v>
          </cell>
          <cell r="F40">
            <v>37624070</v>
          </cell>
        </row>
        <row r="41">
          <cell r="A41" t="str">
            <v>313</v>
          </cell>
          <cell r="B41" t="str">
            <v>S¾t ®Öm</v>
          </cell>
          <cell r="C41" t="str">
            <v>kg</v>
          </cell>
          <cell r="D41">
            <v>2902</v>
          </cell>
          <cell r="E41">
            <v>5000</v>
          </cell>
          <cell r="F41">
            <v>14510000</v>
          </cell>
        </row>
        <row r="42">
          <cell r="A42" t="str">
            <v>385</v>
          </cell>
          <cell r="B42" t="str">
            <v>V÷a</v>
          </cell>
          <cell r="C42" t="str">
            <v>m3</v>
          </cell>
          <cell r="D42">
            <v>0.51382000000000005</v>
          </cell>
        </row>
        <row r="43">
          <cell r="A43" t="str">
            <v>234</v>
          </cell>
          <cell r="B43" t="str">
            <v>Gç v¸n khu«n (c¶ nÑp)</v>
          </cell>
          <cell r="C43" t="str">
            <v>m3</v>
          </cell>
          <cell r="D43">
            <v>40.070059999999998</v>
          </cell>
          <cell r="E43">
            <v>1454545</v>
          </cell>
          <cell r="F43">
            <v>58283705</v>
          </cell>
        </row>
        <row r="44">
          <cell r="A44" t="str">
            <v>136</v>
          </cell>
          <cell r="B44" t="str">
            <v>D©y thÐp</v>
          </cell>
          <cell r="C44" t="str">
            <v>kg</v>
          </cell>
          <cell r="D44">
            <v>7438.5787399999999</v>
          </cell>
          <cell r="E44">
            <v>5455</v>
          </cell>
          <cell r="F44">
            <v>40577447</v>
          </cell>
        </row>
        <row r="45">
          <cell r="A45" t="str">
            <v>344</v>
          </cell>
          <cell r="B45" t="str">
            <v>ThÐp trßn D&lt;=10mm</v>
          </cell>
          <cell r="C45" t="str">
            <v>kg</v>
          </cell>
          <cell r="D45">
            <v>325952.06205000001</v>
          </cell>
          <cell r="E45">
            <v>4100</v>
          </cell>
          <cell r="F45">
            <v>1336403454</v>
          </cell>
        </row>
        <row r="46">
          <cell r="A46" t="str">
            <v>0408</v>
          </cell>
          <cell r="B46" t="str">
            <v>èng bª t«ng ly t©m D600mm (èng dµi 2m)</v>
          </cell>
          <cell r="C46" t="str">
            <v>m</v>
          </cell>
          <cell r="D46">
            <v>24.36</v>
          </cell>
          <cell r="E46">
            <v>180952.38</v>
          </cell>
        </row>
        <row r="47">
          <cell r="A47" t="str">
            <v>079</v>
          </cell>
          <cell r="B47" t="str">
            <v>C¸t nÒn</v>
          </cell>
          <cell r="C47" t="str">
            <v>m3</v>
          </cell>
          <cell r="D47">
            <v>435.57659999999998</v>
          </cell>
          <cell r="E47">
            <v>40668.39</v>
          </cell>
          <cell r="F47">
            <v>7523279</v>
          </cell>
        </row>
        <row r="48">
          <cell r="A48" t="str">
            <v>126</v>
          </cell>
          <cell r="B48" t="str">
            <v>D©y</v>
          </cell>
          <cell r="C48" t="str">
            <v>kg</v>
          </cell>
          <cell r="D48">
            <v>620.90231000000006</v>
          </cell>
          <cell r="E48">
            <v>5500</v>
          </cell>
          <cell r="F48">
            <v>3414963</v>
          </cell>
        </row>
        <row r="49">
          <cell r="A49" t="str">
            <v>231</v>
          </cell>
          <cell r="B49" t="str">
            <v>Gç v¸n</v>
          </cell>
          <cell r="C49" t="str">
            <v>m3</v>
          </cell>
          <cell r="D49">
            <v>14.951700000000001</v>
          </cell>
          <cell r="E49">
            <v>1454545</v>
          </cell>
          <cell r="F49">
            <v>21747920</v>
          </cell>
        </row>
        <row r="50">
          <cell r="A50" t="str">
            <v>071</v>
          </cell>
          <cell r="B50" t="str">
            <v>C©y chèng</v>
          </cell>
          <cell r="C50" t="str">
            <v>c©y</v>
          </cell>
          <cell r="D50">
            <v>2358.3970300000001</v>
          </cell>
          <cell r="E50">
            <v>17142.86</v>
          </cell>
          <cell r="F50">
            <v>23583970</v>
          </cell>
        </row>
        <row r="51">
          <cell r="A51" t="str">
            <v>100</v>
          </cell>
          <cell r="B51" t="str">
            <v>Cäc tre</v>
          </cell>
          <cell r="C51" t="str">
            <v>m</v>
          </cell>
          <cell r="D51">
            <v>138712.21875</v>
          </cell>
          <cell r="E51">
            <v>1136</v>
          </cell>
          <cell r="F51">
            <v>157577080</v>
          </cell>
        </row>
        <row r="52">
          <cell r="A52" t="str">
            <v>141</v>
          </cell>
          <cell r="B52" t="str">
            <v>D©y thõng</v>
          </cell>
          <cell r="C52" t="str">
            <v>m</v>
          </cell>
          <cell r="D52">
            <v>6562.5420000000004</v>
          </cell>
          <cell r="E52">
            <v>1121</v>
          </cell>
          <cell r="F52">
            <v>7356610</v>
          </cell>
        </row>
        <row r="53">
          <cell r="A53" t="str">
            <v>272</v>
          </cell>
          <cell r="B53" t="str">
            <v>Nhùa bitum sè 4</v>
          </cell>
          <cell r="C53" t="str">
            <v>kg</v>
          </cell>
          <cell r="D53">
            <v>5889.5495199999996</v>
          </cell>
          <cell r="E53">
            <v>2747</v>
          </cell>
          <cell r="F53">
            <v>13545964</v>
          </cell>
        </row>
        <row r="54">
          <cell r="A54" t="str">
            <v>428</v>
          </cell>
          <cell r="B54" t="str">
            <v>§¸ d¨m 1x2</v>
          </cell>
          <cell r="C54" t="str">
            <v>m3</v>
          </cell>
          <cell r="D54">
            <v>5234.9716600000002</v>
          </cell>
          <cell r="E54">
            <v>107017.13</v>
          </cell>
          <cell r="F54">
            <v>385482373</v>
          </cell>
        </row>
        <row r="55">
          <cell r="A55" t="str">
            <v>119</v>
          </cell>
          <cell r="B55" t="str">
            <v>Cñi</v>
          </cell>
          <cell r="C55" t="str">
            <v>kg</v>
          </cell>
          <cell r="D55">
            <v>97185.240720000002</v>
          </cell>
          <cell r="E55">
            <v>400</v>
          </cell>
          <cell r="F55">
            <v>38874096</v>
          </cell>
        </row>
        <row r="56">
          <cell r="A56" t="str">
            <v>067</v>
          </cell>
          <cell r="B56" t="str">
            <v>Bét ®¸</v>
          </cell>
          <cell r="C56" t="str">
            <v>kg</v>
          </cell>
          <cell r="D56">
            <v>46573.931519999998</v>
          </cell>
          <cell r="E56">
            <v>266.66666666666663</v>
          </cell>
          <cell r="F56">
            <v>8476456</v>
          </cell>
        </row>
        <row r="57">
          <cell r="A57" t="str">
            <v>271</v>
          </cell>
          <cell r="B57" t="str">
            <v>Nhùa bitum</v>
          </cell>
          <cell r="C57" t="str">
            <v>kg</v>
          </cell>
          <cell r="D57">
            <v>80860.92</v>
          </cell>
          <cell r="E57">
            <v>2747</v>
          </cell>
          <cell r="F57">
            <v>185980116</v>
          </cell>
        </row>
        <row r="58">
          <cell r="A58" t="str">
            <v>401</v>
          </cell>
          <cell r="B58" t="str">
            <v>§inh</v>
          </cell>
          <cell r="C58" t="str">
            <v>kg</v>
          </cell>
          <cell r="D58">
            <v>2302.0592499999998</v>
          </cell>
          <cell r="E58">
            <v>5455</v>
          </cell>
          <cell r="F58">
            <v>12557733</v>
          </cell>
        </row>
        <row r="59">
          <cell r="A59" t="str">
            <v>221</v>
          </cell>
          <cell r="B59" t="str">
            <v>Gç chèng</v>
          </cell>
          <cell r="C59" t="str">
            <v>m3</v>
          </cell>
          <cell r="D59">
            <v>62.123640000000002</v>
          </cell>
          <cell r="E59">
            <v>1454545</v>
          </cell>
          <cell r="F59">
            <v>90361630</v>
          </cell>
        </row>
        <row r="60">
          <cell r="A60" t="str">
            <v>239</v>
          </cell>
          <cell r="B60" t="str">
            <v>Gç ®µ nÑp</v>
          </cell>
          <cell r="C60" t="str">
            <v>m3</v>
          </cell>
          <cell r="D60">
            <v>16.925940000000001</v>
          </cell>
          <cell r="E60">
            <v>1454545</v>
          </cell>
          <cell r="F60">
            <v>24619541</v>
          </cell>
        </row>
        <row r="61">
          <cell r="A61" t="str">
            <v>233</v>
          </cell>
          <cell r="B61" t="str">
            <v>Gç v¸n khu«n</v>
          </cell>
          <cell r="C61" t="str">
            <v>m3</v>
          </cell>
          <cell r="D61">
            <v>114.6778</v>
          </cell>
          <cell r="E61">
            <v>1454545</v>
          </cell>
          <cell r="F61">
            <v>166804021</v>
          </cell>
        </row>
        <row r="62">
          <cell r="A62" t="str">
            <v>275</v>
          </cell>
          <cell r="B62" t="str">
            <v>N­íc</v>
          </cell>
          <cell r="C62" t="str">
            <v>LÝt</v>
          </cell>
          <cell r="D62">
            <v>1213213.2553900001</v>
          </cell>
          <cell r="E62">
            <v>6</v>
          </cell>
          <cell r="F62">
            <v>2426427</v>
          </cell>
        </row>
        <row r="63">
          <cell r="A63" t="str">
            <v>429</v>
          </cell>
          <cell r="B63" t="str">
            <v>§¸ d¨m 2x4</v>
          </cell>
          <cell r="C63" t="str">
            <v>m3</v>
          </cell>
          <cell r="D63">
            <v>397.76119</v>
          </cell>
          <cell r="E63">
            <v>102899.04</v>
          </cell>
          <cell r="F63">
            <v>27843283</v>
          </cell>
        </row>
        <row r="64">
          <cell r="A64" t="str">
            <v>081</v>
          </cell>
          <cell r="B64" t="str">
            <v>C¸t vµng</v>
          </cell>
          <cell r="C64" t="str">
            <v>m3</v>
          </cell>
          <cell r="D64">
            <v>3098.9452200000001</v>
          </cell>
          <cell r="E64">
            <v>79716.009999999995</v>
          </cell>
          <cell r="F64">
            <v>163398085</v>
          </cell>
        </row>
        <row r="65">
          <cell r="A65" t="str">
            <v>0002</v>
          </cell>
          <cell r="B65" t="str">
            <v>C¸t vµng</v>
          </cell>
          <cell r="C65" t="str">
            <v>m3</v>
          </cell>
          <cell r="D65">
            <v>203.15798000000001</v>
          </cell>
          <cell r="E65">
            <v>79716.009999999995</v>
          </cell>
          <cell r="F65">
            <v>10711911</v>
          </cell>
        </row>
        <row r="66">
          <cell r="A66" t="str">
            <v>390</v>
          </cell>
          <cell r="B66" t="str">
            <v>Xi m¨ng PC30</v>
          </cell>
          <cell r="C66" t="str">
            <v>kg</v>
          </cell>
          <cell r="D66">
            <v>2379864.18872</v>
          </cell>
          <cell r="E66">
            <v>714.29</v>
          </cell>
          <cell r="F66">
            <v>1601648599</v>
          </cell>
        </row>
        <row r="67">
          <cell r="A67" t="str">
            <v>0192</v>
          </cell>
          <cell r="B67" t="str">
            <v>Cñi ®un</v>
          </cell>
          <cell r="C67" t="str">
            <v>kg</v>
          </cell>
          <cell r="D67">
            <v>6936.9691999999995</v>
          </cell>
          <cell r="E67">
            <v>400</v>
          </cell>
          <cell r="F67">
            <v>2774788</v>
          </cell>
        </row>
        <row r="68">
          <cell r="A68" t="str">
            <v>0191</v>
          </cell>
          <cell r="B68" t="str">
            <v>Nhùa bi tum</v>
          </cell>
          <cell r="C68" t="str">
            <v>kg</v>
          </cell>
          <cell r="D68">
            <v>6936.9691999999995</v>
          </cell>
          <cell r="E68">
            <v>2747</v>
          </cell>
          <cell r="F68">
            <v>20810908</v>
          </cell>
        </row>
        <row r="69">
          <cell r="A69" t="str">
            <v>0372</v>
          </cell>
          <cell r="B69" t="str">
            <v>D©y ®ay</v>
          </cell>
          <cell r="C69" t="str">
            <v>kg</v>
          </cell>
          <cell r="D69">
            <v>22048.333999999999</v>
          </cell>
          <cell r="E69">
            <v>2500</v>
          </cell>
          <cell r="F69">
            <v>61760966</v>
          </cell>
        </row>
        <row r="70">
          <cell r="A70" t="str">
            <v>0406</v>
          </cell>
          <cell r="B70" t="str">
            <v>èng bª t«ng ly t©m D400mm (èng dµi 2m)</v>
          </cell>
          <cell r="C70" t="str">
            <v>m</v>
          </cell>
          <cell r="D70">
            <v>645.54</v>
          </cell>
          <cell r="E70">
            <v>104761.9</v>
          </cell>
        </row>
        <row r="71">
          <cell r="A71">
            <v>8001</v>
          </cell>
          <cell r="B71" t="str">
            <v>N¾p ga gang</v>
          </cell>
          <cell r="C71" t="str">
            <v>c¸i</v>
          </cell>
          <cell r="D71">
            <v>150</v>
          </cell>
          <cell r="E71">
            <v>1800000</v>
          </cell>
        </row>
        <row r="72">
          <cell r="A72" t="str">
            <v>6125</v>
          </cell>
          <cell r="B72" t="str">
            <v>Nh©n c«ng 2,5/7</v>
          </cell>
          <cell r="C72" t="str">
            <v>c«ng</v>
          </cell>
          <cell r="D72">
            <v>2.5272000000000001</v>
          </cell>
          <cell r="E72">
            <v>11889</v>
          </cell>
          <cell r="F72">
            <v>30046</v>
          </cell>
        </row>
        <row r="73">
          <cell r="A73" t="str">
            <v>6140</v>
          </cell>
          <cell r="B73" t="str">
            <v>Nh©n c«ng 4/7</v>
          </cell>
          <cell r="C73" t="str">
            <v>c«ng</v>
          </cell>
          <cell r="D73">
            <v>7110.9864900000002</v>
          </cell>
          <cell r="E73">
            <v>13529</v>
          </cell>
          <cell r="F73">
            <v>96204536</v>
          </cell>
        </row>
        <row r="74">
          <cell r="A74" t="str">
            <v>6137</v>
          </cell>
          <cell r="B74" t="str">
            <v>Nh©n c«ng 3,7/7</v>
          </cell>
          <cell r="C74" t="str">
            <v>c«ng</v>
          </cell>
          <cell r="D74">
            <v>1330.2401199999999</v>
          </cell>
          <cell r="E74">
            <v>13194</v>
          </cell>
          <cell r="F74">
            <v>17551188</v>
          </cell>
        </row>
        <row r="75">
          <cell r="A75" t="str">
            <v>6006</v>
          </cell>
          <cell r="B75" t="str">
            <v>Nh©n c«ng bËc 4/7</v>
          </cell>
          <cell r="C75" t="str">
            <v>C«ng</v>
          </cell>
          <cell r="D75">
            <v>41484.468999999997</v>
          </cell>
          <cell r="E75">
            <v>14506</v>
          </cell>
          <cell r="F75">
            <v>601773707</v>
          </cell>
        </row>
        <row r="76">
          <cell r="A76" t="str">
            <v>6135</v>
          </cell>
          <cell r="B76" t="str">
            <v>Nh©n c«ng 3,5/7</v>
          </cell>
          <cell r="C76" t="str">
            <v>c«ng</v>
          </cell>
          <cell r="D76">
            <v>21174.588159999999</v>
          </cell>
          <cell r="E76">
            <v>12971</v>
          </cell>
          <cell r="F76">
            <v>274655583</v>
          </cell>
        </row>
        <row r="77">
          <cell r="A77" t="str">
            <v>6005</v>
          </cell>
          <cell r="B77" t="str">
            <v>Nh©n c«ng bËc 3,5/7</v>
          </cell>
          <cell r="C77" t="str">
            <v>C«ng</v>
          </cell>
          <cell r="D77">
            <v>796.27200000000005</v>
          </cell>
          <cell r="E77">
            <v>13809</v>
          </cell>
          <cell r="F77">
            <v>10995720</v>
          </cell>
        </row>
        <row r="78">
          <cell r="A78" t="str">
            <v>6127</v>
          </cell>
          <cell r="B78" t="str">
            <v>Nh©n c«ng 2,7/7</v>
          </cell>
          <cell r="C78" t="str">
            <v>c«ng</v>
          </cell>
          <cell r="D78">
            <v>28854.020789999999</v>
          </cell>
          <cell r="E78">
            <v>12099</v>
          </cell>
          <cell r="F78">
            <v>349104798</v>
          </cell>
        </row>
        <row r="79">
          <cell r="A79" t="str">
            <v>6130</v>
          </cell>
          <cell r="B79" t="str">
            <v>Nh©n c«ng 3/7</v>
          </cell>
          <cell r="C79" t="str">
            <v>c«ng</v>
          </cell>
          <cell r="D79">
            <v>24441.44425</v>
          </cell>
          <cell r="E79">
            <v>12413</v>
          </cell>
          <cell r="F79">
            <v>303391647</v>
          </cell>
        </row>
        <row r="80">
          <cell r="A80">
            <v>76</v>
          </cell>
          <cell r="B80" t="str">
            <v>M¸y thi c«ng</v>
          </cell>
          <cell r="C80" t="str">
            <v>c¸i</v>
          </cell>
          <cell r="D80">
            <v>50000</v>
          </cell>
        </row>
        <row r="81">
          <cell r="A81" t="str">
            <v>7576</v>
          </cell>
          <cell r="B81" t="str">
            <v>M¸y ®Çm b¸nh lèp 16T</v>
          </cell>
          <cell r="C81" t="str">
            <v>ca</v>
          </cell>
          <cell r="D81">
            <v>4.6080000000000003E-2</v>
          </cell>
          <cell r="E81">
            <v>432053</v>
          </cell>
          <cell r="F81">
            <v>19909</v>
          </cell>
        </row>
        <row r="82">
          <cell r="A82" t="str">
            <v>7544</v>
          </cell>
          <cell r="B82" t="str">
            <v>M¸y lu 10T</v>
          </cell>
          <cell r="C82" t="str">
            <v>ca</v>
          </cell>
          <cell r="D82">
            <v>8.6400000000000005E-2</v>
          </cell>
          <cell r="E82">
            <v>288922</v>
          </cell>
          <cell r="F82">
            <v>24963</v>
          </cell>
        </row>
        <row r="83">
          <cell r="A83" t="str">
            <v>7555</v>
          </cell>
          <cell r="B83" t="str">
            <v>M¸y r¶i 20T/h</v>
          </cell>
          <cell r="C83" t="str">
            <v>ca</v>
          </cell>
          <cell r="D83">
            <v>7.1999999999999995E-2</v>
          </cell>
          <cell r="E83">
            <v>450000</v>
          </cell>
          <cell r="F83">
            <v>32400</v>
          </cell>
        </row>
        <row r="84">
          <cell r="A84" t="str">
            <v>7539</v>
          </cell>
          <cell r="B84" t="str">
            <v>M¸y khoan 4,5kw</v>
          </cell>
          <cell r="C84" t="str">
            <v>ca</v>
          </cell>
          <cell r="D84">
            <v>1.5854999999999999</v>
          </cell>
          <cell r="E84">
            <v>72334</v>
          </cell>
          <cell r="F84">
            <v>114686</v>
          </cell>
        </row>
        <row r="85">
          <cell r="A85" t="str">
            <v>7545</v>
          </cell>
          <cell r="B85" t="str">
            <v>M¸y lu 8,5T</v>
          </cell>
          <cell r="C85" t="str">
            <v>ca</v>
          </cell>
          <cell r="D85">
            <v>9.6975999999999996</v>
          </cell>
          <cell r="E85">
            <v>252823</v>
          </cell>
          <cell r="F85">
            <v>2451776</v>
          </cell>
        </row>
        <row r="86">
          <cell r="A86" t="str">
            <v>7561</v>
          </cell>
          <cell r="B86" t="str">
            <v>M¸y vËn th¨ng 0,8T</v>
          </cell>
          <cell r="C86" t="str">
            <v>ca</v>
          </cell>
          <cell r="D86">
            <v>64.078770000000006</v>
          </cell>
          <cell r="E86">
            <v>54495</v>
          </cell>
          <cell r="F86">
            <v>3491973</v>
          </cell>
        </row>
        <row r="87">
          <cell r="A87" t="str">
            <v>7538</v>
          </cell>
          <cell r="B87" t="str">
            <v>M¸y hµn 23kw</v>
          </cell>
          <cell r="C87" t="str">
            <v>ca</v>
          </cell>
          <cell r="D87">
            <v>634.41282999999999</v>
          </cell>
          <cell r="E87">
            <v>77338</v>
          </cell>
          <cell r="F87">
            <v>49064219</v>
          </cell>
        </row>
        <row r="88">
          <cell r="A88" t="str">
            <v>7506</v>
          </cell>
          <cell r="B88" t="str">
            <v>CÇn cÈu 10T</v>
          </cell>
          <cell r="C88" t="str">
            <v>ca</v>
          </cell>
          <cell r="D88">
            <v>105.922</v>
          </cell>
          <cell r="E88">
            <v>615511</v>
          </cell>
          <cell r="F88">
            <v>65196156</v>
          </cell>
        </row>
        <row r="89">
          <cell r="A89" t="str">
            <v>7559</v>
          </cell>
          <cell r="B89" t="str">
            <v>M¸y trén 80L</v>
          </cell>
          <cell r="C89" t="str">
            <v>ca</v>
          </cell>
          <cell r="D89">
            <v>0.78237000000000001</v>
          </cell>
          <cell r="E89">
            <v>45294</v>
          </cell>
          <cell r="F89">
            <v>35437</v>
          </cell>
        </row>
        <row r="90">
          <cell r="A90" t="str">
            <v>7536</v>
          </cell>
          <cell r="B90" t="str">
            <v>M¸y c¾t uèn</v>
          </cell>
          <cell r="C90" t="str">
            <v>ca</v>
          </cell>
          <cell r="D90">
            <v>140.30824000000001</v>
          </cell>
          <cell r="E90">
            <v>39789</v>
          </cell>
          <cell r="F90">
            <v>5582725</v>
          </cell>
        </row>
        <row r="91">
          <cell r="A91" t="str">
            <v>7573</v>
          </cell>
          <cell r="B91" t="str">
            <v>M¸y ®Çm 25T</v>
          </cell>
          <cell r="C91" t="str">
            <v>ca</v>
          </cell>
          <cell r="D91">
            <v>221.21337</v>
          </cell>
          <cell r="E91">
            <v>580000</v>
          </cell>
          <cell r="F91">
            <v>128303755</v>
          </cell>
        </row>
        <row r="92">
          <cell r="A92" t="str">
            <v>7579</v>
          </cell>
          <cell r="B92" t="str">
            <v>M¸y ®Çm dïi 1,5kw</v>
          </cell>
          <cell r="C92" t="str">
            <v>ca</v>
          </cell>
          <cell r="D92">
            <v>410.88961999999998</v>
          </cell>
          <cell r="E92">
            <v>37456</v>
          </cell>
          <cell r="F92">
            <v>15390282</v>
          </cell>
        </row>
        <row r="93">
          <cell r="A93" t="str">
            <v>7558</v>
          </cell>
          <cell r="B93" t="str">
            <v>M¸y trén 250L</v>
          </cell>
          <cell r="C93" t="str">
            <v>ca</v>
          </cell>
          <cell r="D93">
            <v>641.54966999999999</v>
          </cell>
          <cell r="E93">
            <v>96272</v>
          </cell>
          <cell r="F93">
            <v>61763270</v>
          </cell>
        </row>
        <row r="94">
          <cell r="A94" t="str">
            <v>6805</v>
          </cell>
          <cell r="B94" t="str">
            <v>CÈu b¸nh h¬i 6,0T</v>
          </cell>
          <cell r="C94" t="str">
            <v>ca</v>
          </cell>
          <cell r="D94">
            <v>250.79310000000001</v>
          </cell>
          <cell r="E94">
            <v>357174</v>
          </cell>
        </row>
        <row r="95">
          <cell r="A95" t="str">
            <v>7586</v>
          </cell>
          <cell r="B95" t="str">
            <v>M¸y ñi 110cv</v>
          </cell>
          <cell r="C95" t="str">
            <v>ca</v>
          </cell>
          <cell r="D95">
            <v>145.06644</v>
          </cell>
          <cell r="E95">
            <v>669348</v>
          </cell>
          <cell r="F95">
            <v>97099931</v>
          </cell>
        </row>
        <row r="96">
          <cell r="A96" t="str">
            <v>7616</v>
          </cell>
          <cell r="B96" t="str">
            <v>¤ t« &lt;=5T</v>
          </cell>
          <cell r="C96" t="str">
            <v>ca</v>
          </cell>
          <cell r="D96">
            <v>717.91236000000004</v>
          </cell>
          <cell r="E96">
            <v>309841</v>
          </cell>
          <cell r="F96">
            <v>222438684</v>
          </cell>
        </row>
        <row r="97">
          <cell r="A97" t="str">
            <v>7565</v>
          </cell>
          <cell r="B97" t="str">
            <v>M¸y ®µo &lt;= 0,4m3</v>
          </cell>
          <cell r="C97" t="str">
            <v>ca</v>
          </cell>
          <cell r="D97">
            <v>521.92228</v>
          </cell>
          <cell r="E97">
            <v>393549</v>
          </cell>
          <cell r="F97">
            <v>205401991</v>
          </cell>
        </row>
        <row r="98">
          <cell r="A98" t="str">
            <v>.</v>
          </cell>
          <cell r="B98" t="str">
            <v>VËt liÖu kh¸c</v>
          </cell>
          <cell r="C98" t="str">
            <v>m2</v>
          </cell>
          <cell r="D98">
            <v>3800</v>
          </cell>
          <cell r="E98">
            <v>0</v>
          </cell>
          <cell r="F98">
            <v>50057508</v>
          </cell>
        </row>
        <row r="99">
          <cell r="A99" t="str">
            <v>.</v>
          </cell>
          <cell r="B99" t="str">
            <v>Nh©n c«ng kh¸c</v>
          </cell>
          <cell r="C99" t="str">
            <v>bÇu</v>
          </cell>
          <cell r="D99">
            <v>2000</v>
          </cell>
        </row>
        <row r="100">
          <cell r="A100" t="str">
            <v>.</v>
          </cell>
          <cell r="B100" t="str">
            <v>M¸y thi c«ng kh¸c</v>
          </cell>
          <cell r="C100" t="str">
            <v>bé</v>
          </cell>
          <cell r="D100">
            <v>170000</v>
          </cell>
          <cell r="E100">
            <v>0</v>
          </cell>
          <cell r="F100">
            <v>84087</v>
          </cell>
        </row>
        <row r="101">
          <cell r="A101" t="str">
            <v>TT</v>
          </cell>
          <cell r="B101" t="str">
            <v>VËn chuyÓn èng cèng D=400</v>
          </cell>
          <cell r="C101" t="str">
            <v>m</v>
          </cell>
          <cell r="D101">
            <v>636</v>
          </cell>
        </row>
        <row r="102">
          <cell r="A102" t="str">
            <v>TT2</v>
          </cell>
          <cell r="B102" t="str">
            <v>VËn chuyÓn èng cèng D=600</v>
          </cell>
          <cell r="C102" t="str">
            <v>m</v>
          </cell>
          <cell r="D102">
            <v>24</v>
          </cell>
        </row>
        <row r="103">
          <cell r="A103" t="str">
            <v>TT3</v>
          </cell>
          <cell r="B103" t="str">
            <v>VËn chuyÓn vµ l¾p ®Æt tÊm ®an cèng D=600</v>
          </cell>
          <cell r="C103" t="str">
            <v>tÊm</v>
          </cell>
          <cell r="D103">
            <v>24</v>
          </cell>
        </row>
        <row r="104">
          <cell r="A104" t="str">
            <v>a</v>
          </cell>
          <cell r="B104" t="str">
            <v>ChÌn khe cèng</v>
          </cell>
          <cell r="C104" t="str">
            <v>kg</v>
          </cell>
          <cell r="D104">
            <v>381</v>
          </cell>
        </row>
        <row r="105">
          <cell r="A105" t="str">
            <v>b</v>
          </cell>
          <cell r="B105" t="str">
            <v>§óc tÊm ®an mèi nèi</v>
          </cell>
          <cell r="C105" t="str">
            <v>tÊm</v>
          </cell>
          <cell r="D105">
            <v>44</v>
          </cell>
        </row>
        <row r="106">
          <cell r="A106" t="str">
            <v>TT4</v>
          </cell>
          <cell r="B106" t="str">
            <v>VËn chuyÓn mèi nèi</v>
          </cell>
          <cell r="C106" t="str">
            <v>tÊm</v>
          </cell>
          <cell r="D106">
            <v>44</v>
          </cell>
        </row>
        <row r="107">
          <cell r="A107" t="str">
            <v>TT5</v>
          </cell>
          <cell r="B107" t="str">
            <v>VËn chuyÓn èng cèng D800</v>
          </cell>
          <cell r="C107" t="str">
            <v>m</v>
          </cell>
          <cell r="D107">
            <v>452</v>
          </cell>
        </row>
        <row r="108">
          <cell r="A108" t="str">
            <v>TT3</v>
          </cell>
          <cell r="B108" t="str">
            <v>VËn chuyÓn vµ l¾p ®Æt tÊm ®an cèng D=600</v>
          </cell>
          <cell r="C108" t="str">
            <v>tÊm</v>
          </cell>
          <cell r="D108">
            <v>452</v>
          </cell>
        </row>
        <row r="109">
          <cell r="A109" t="str">
            <v>a</v>
          </cell>
          <cell r="B109" t="str">
            <v>ChÌn khe cèng</v>
          </cell>
          <cell r="C109" t="str">
            <v>kg</v>
          </cell>
          <cell r="D109">
            <v>12727</v>
          </cell>
        </row>
        <row r="110">
          <cell r="A110" t="str">
            <v>b</v>
          </cell>
          <cell r="B110" t="str">
            <v>§óc tÊm ®an mèi nèi</v>
          </cell>
          <cell r="C110" t="str">
            <v>tÊm</v>
          </cell>
          <cell r="D110">
            <v>1281</v>
          </cell>
        </row>
        <row r="111">
          <cell r="A111" t="str">
            <v>TT4</v>
          </cell>
          <cell r="B111" t="str">
            <v>VËn chuyÓn mèi nèi</v>
          </cell>
          <cell r="C111" t="str">
            <v>tÊm</v>
          </cell>
          <cell r="D111">
            <v>1281</v>
          </cell>
        </row>
        <row r="112">
          <cell r="A112" t="str">
            <v>TT5</v>
          </cell>
          <cell r="B112" t="str">
            <v>VËn chuyÓn èng cèng D1000</v>
          </cell>
          <cell r="C112" t="str">
            <v>m</v>
          </cell>
          <cell r="D112">
            <v>1502</v>
          </cell>
        </row>
        <row r="113">
          <cell r="A113" t="str">
            <v>TT3</v>
          </cell>
          <cell r="B113" t="str">
            <v>VËn chuyÓn vµ l¾p ®Æt tÊm ®an cèng D=600</v>
          </cell>
          <cell r="C113" t="str">
            <v>tÊm</v>
          </cell>
          <cell r="D113">
            <v>1502</v>
          </cell>
        </row>
        <row r="114">
          <cell r="A114" t="str">
            <v>a</v>
          </cell>
          <cell r="B114" t="str">
            <v>chÌn khe cèng</v>
          </cell>
          <cell r="C114" t="str">
            <v>c¸i</v>
          </cell>
          <cell r="D114">
            <v>2300</v>
          </cell>
        </row>
        <row r="115">
          <cell r="A115" t="str">
            <v>b</v>
          </cell>
          <cell r="B115" t="str">
            <v>§óc tÊm ®an mèi nèi</v>
          </cell>
          <cell r="C115" t="str">
            <v>tÊm</v>
          </cell>
          <cell r="D115">
            <v>4389</v>
          </cell>
        </row>
        <row r="116">
          <cell r="A116" t="str">
            <v>TT4</v>
          </cell>
          <cell r="B116" t="str">
            <v>VËn chuyÓn mèi nèi</v>
          </cell>
          <cell r="C116" t="str">
            <v>tÊm</v>
          </cell>
          <cell r="D116">
            <v>4389</v>
          </cell>
        </row>
        <row r="117">
          <cell r="A117" t="str">
            <v>TT5</v>
          </cell>
          <cell r="B117" t="str">
            <v>VËn chuyÓn èng cèng D1000</v>
          </cell>
          <cell r="C117" t="str">
            <v>m</v>
          </cell>
          <cell r="D117">
            <v>31</v>
          </cell>
        </row>
        <row r="118">
          <cell r="A118" t="str">
            <v>TT3</v>
          </cell>
          <cell r="B118" t="str">
            <v>VËn chuyÓn vµ l¾p ®Æt tÊm ®an cèng D=600</v>
          </cell>
          <cell r="C118" t="str">
            <v>tÊm</v>
          </cell>
          <cell r="D118">
            <v>31</v>
          </cell>
        </row>
        <row r="119">
          <cell r="A119" t="str">
            <v>a</v>
          </cell>
          <cell r="B119" t="str">
            <v>chÌn khe cèng</v>
          </cell>
          <cell r="C119" t="str">
            <v>c¸i</v>
          </cell>
          <cell r="D119">
            <v>2200000</v>
          </cell>
        </row>
        <row r="120">
          <cell r="A120" t="str">
            <v>b</v>
          </cell>
          <cell r="B120" t="str">
            <v>§óc tÊm ®an mèi nèi</v>
          </cell>
          <cell r="C120" t="str">
            <v>tÊm</v>
          </cell>
          <cell r="D120">
            <v>90</v>
          </cell>
        </row>
        <row r="121">
          <cell r="A121" t="str">
            <v>TT4</v>
          </cell>
          <cell r="B121" t="str">
            <v>VËn chuyÓn mèi nèi</v>
          </cell>
          <cell r="C121" t="str">
            <v>tÊm</v>
          </cell>
          <cell r="D121">
            <v>90</v>
          </cell>
        </row>
        <row r="122">
          <cell r="A122" t="str">
            <v>TT5</v>
          </cell>
          <cell r="B122" t="str">
            <v>VËn chuyÓn èng cèng D1200</v>
          </cell>
          <cell r="C122" t="str">
            <v>m</v>
          </cell>
          <cell r="D122">
            <v>3334</v>
          </cell>
        </row>
        <row r="123">
          <cell r="A123" t="str">
            <v>TT3</v>
          </cell>
          <cell r="B123" t="str">
            <v>VËn chuyÓn vµ l¾p ®Æt tÊm ®an cèng D=600</v>
          </cell>
          <cell r="C123" t="str">
            <v>tÊm</v>
          </cell>
          <cell r="D123">
            <v>3334</v>
          </cell>
        </row>
        <row r="124">
          <cell r="A124" t="str">
            <v>a</v>
          </cell>
          <cell r="B124" t="str">
            <v>chÌn khe cèng</v>
          </cell>
          <cell r="C124" t="str">
            <v>c¸i</v>
          </cell>
          <cell r="D124">
            <v>1400</v>
          </cell>
        </row>
        <row r="125">
          <cell r="A125" t="str">
            <v>b</v>
          </cell>
          <cell r="B125" t="str">
            <v>§óc tÊm ®an mèi nèi</v>
          </cell>
          <cell r="C125" t="str">
            <v>bé</v>
          </cell>
          <cell r="D125">
            <v>9768</v>
          </cell>
        </row>
        <row r="126">
          <cell r="A126" t="str">
            <v>TT4</v>
          </cell>
          <cell r="B126" t="str">
            <v>VËn chuyÓn mèi nèi</v>
          </cell>
          <cell r="C126" t="str">
            <v>tÊm</v>
          </cell>
          <cell r="D126">
            <v>9768</v>
          </cell>
        </row>
        <row r="127">
          <cell r="A127" t="str">
            <v>TT5</v>
          </cell>
          <cell r="B127" t="str">
            <v>VËn chuyÓn èng cèng D1200</v>
          </cell>
          <cell r="C127" t="str">
            <v>m</v>
          </cell>
          <cell r="D127">
            <v>3307</v>
          </cell>
        </row>
        <row r="128">
          <cell r="A128" t="str">
            <v>TT3</v>
          </cell>
          <cell r="B128" t="str">
            <v>VËn chuyÓn vµ l¾p ®Æt tÊm ®an cèng D=600</v>
          </cell>
          <cell r="C128" t="str">
            <v>tÊm</v>
          </cell>
          <cell r="D128">
            <v>3307</v>
          </cell>
        </row>
        <row r="129">
          <cell r="A129" t="str">
            <v>a</v>
          </cell>
          <cell r="B129" t="str">
            <v>chÌn khe cèng</v>
          </cell>
          <cell r="C129" t="str">
            <v>c¸i</v>
          </cell>
          <cell r="D129">
            <v>1500</v>
          </cell>
        </row>
        <row r="130">
          <cell r="A130" t="str">
            <v>b</v>
          </cell>
          <cell r="B130" t="str">
            <v>§óc tÊm ®an mèi nèi</v>
          </cell>
          <cell r="C130" t="str">
            <v>c¸i</v>
          </cell>
          <cell r="D130">
            <v>9681</v>
          </cell>
        </row>
        <row r="131">
          <cell r="A131" t="str">
            <v>TT4</v>
          </cell>
          <cell r="B131" t="str">
            <v>VËn chuyÓn mèi nèi</v>
          </cell>
          <cell r="C131" t="str">
            <v>tÊm</v>
          </cell>
          <cell r="D131">
            <v>9681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sheetData sheetId="186"/>
      <sheetData sheetId="187"/>
      <sheetData sheetId="188"/>
      <sheetData sheetId="189"/>
      <sheetData sheetId="190"/>
      <sheetData sheetId="191"/>
      <sheetData sheetId="192"/>
      <sheetData sheetId="193"/>
      <sheetData sheetId="194" refreshError="1"/>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sheetData sheetId="238"/>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sheetData sheetId="249" refreshError="1"/>
      <sheetData sheetId="250"/>
      <sheetData sheetId="25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sheetData sheetId="350" refreshError="1"/>
      <sheetData sheetId="351"/>
      <sheetData sheetId="352" refreshError="1"/>
      <sheetData sheetId="353"/>
      <sheetData sheetId="354"/>
      <sheetData sheetId="355"/>
      <sheetData sheetId="356" refreshError="1"/>
      <sheetData sheetId="357" refreshError="1"/>
      <sheetData sheetId="358" refreshError="1"/>
      <sheetData sheetId="359" refreshError="1"/>
      <sheetData sheetId="360" refreshError="1"/>
      <sheetData sheetId="361"/>
      <sheetData sheetId="362" refreshError="1"/>
      <sheetData sheetId="363" refreshError="1"/>
      <sheetData sheetId="364" refreshError="1"/>
      <sheetData sheetId="365" refreshError="1"/>
      <sheetData sheetId="366" refreshError="1"/>
      <sheetData sheetId="367" refreshError="1"/>
      <sheetData sheetId="368" refreshError="1"/>
      <sheetData sheetId="369"/>
      <sheetData sheetId="370" refreshError="1"/>
      <sheetData sheetId="371" refreshError="1"/>
      <sheetData sheetId="372" refreshError="1"/>
      <sheetData sheetId="373" refreshError="1"/>
      <sheetData sheetId="374" refreshError="1"/>
      <sheetData sheetId="375" refreshError="1"/>
      <sheetData sheetId="376"/>
      <sheetData sheetId="377"/>
      <sheetData sheetId="378" refreshError="1"/>
      <sheetData sheetId="379" refreshError="1"/>
      <sheetData sheetId="380" refreshError="1"/>
      <sheetData sheetId="381" refreshError="1"/>
      <sheetData sheetId="382" refreshError="1"/>
      <sheetData sheetId="383" refreshError="1"/>
      <sheetData sheetId="384"/>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sheetData sheetId="395" refreshError="1"/>
      <sheetData sheetId="396" refreshError="1"/>
      <sheetData sheetId="397" refreshError="1"/>
      <sheetData sheetId="398" refreshError="1"/>
      <sheetData sheetId="399"/>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sheetData sheetId="411"/>
      <sheetData sheetId="412"/>
      <sheetData sheetId="413" refreshError="1"/>
      <sheetData sheetId="414" refreshError="1"/>
      <sheetData sheetId="415" refreshError="1"/>
      <sheetData sheetId="416" refreshError="1"/>
      <sheetData sheetId="417" refreshError="1"/>
      <sheetData sheetId="418" refreshError="1"/>
      <sheetData sheetId="419"/>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
      <sheetName val="Km0-1"/>
      <sheetName val="KM1-2"/>
      <sheetName val="Km2-3"/>
      <sheetName val="Km3-4"/>
      <sheetName val="Km4-5"/>
      <sheetName val="Km5-6"/>
      <sheetName val="Km6-7"/>
      <sheetName val="Km7-8"/>
      <sheetName val="Tonghop-bt"/>
      <sheetName val="Tonghop-cc"/>
      <sheetName val="Ny-Km1-4"/>
      <sheetName val="Ny-Km4-6"/>
      <sheetName val="Ny-Km6-8"/>
      <sheetName val="Temp"/>
      <sheetName val="KLM"/>
      <sheetName val="Coc tieu-rao chan"/>
      <sheetName val="Ny-Km1-4 (cc)"/>
      <sheetName val="Ny-Km4-6 (cc)"/>
      <sheetName val="Ny-Km6-8 (cc)"/>
      <sheetName val="CC"/>
      <sheetName val="Phdoan-bt"/>
      <sheetName val="Phdoan-c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3">
          <cell r="B3">
            <v>0.6</v>
          </cell>
        </row>
        <row r="4">
          <cell r="B4">
            <v>1</v>
          </cell>
        </row>
        <row r="6">
          <cell r="B6">
            <v>1.4</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BASE"/>
      <sheetName val="Sheet1"/>
      <sheetName val="T3-99"/>
      <sheetName val="T4-99"/>
      <sheetName val="T5-99"/>
      <sheetName val="T6-99"/>
      <sheetName val="T7-99"/>
      <sheetName val="T8-99"/>
      <sheetName val="T9-99"/>
      <sheetName val="T10-99"/>
      <sheetName val="T11-99"/>
      <sheetName val="T12-99"/>
      <sheetName val="CVden ngoai TCT (1)"/>
      <sheetName val="CV den ngoai TCT (2)"/>
      <sheetName val="CV den ngoai TCT (3)"/>
      <sheetName val="QDcua TGD"/>
      <sheetName val="QD cua HDQT"/>
      <sheetName val="QD cua HDQT (2)"/>
      <sheetName val="CV di ngoai tong"/>
      <sheetName val="CV di ngoai tong (2)"/>
      <sheetName val="Chart1"/>
      <sheetName val="To trinh"/>
      <sheetName val="Giao nhiem vu"/>
      <sheetName val="QDcua TGD (2)"/>
      <sheetName val="Thong tu"/>
      <sheetName val="CV di trong  tong"/>
      <sheetName val="nghi dinh-CP"/>
      <sheetName val="CV den trong tong"/>
      <sheetName val="Sheet2"/>
      <sheetName val="00000000"/>
      <sheetName val="KHQ2"/>
      <sheetName val="KHT4,5-02"/>
      <sheetName val="KHVt "/>
      <sheetName val="KHVtt4"/>
      <sheetName val="KHVt XL"/>
      <sheetName val="KHVt XLT4"/>
      <sheetName val="TNHNoi"/>
      <sheetName val="Sheet3"/>
      <sheetName val="XL4Poppy"/>
      <sheetName val="Thep be"/>
      <sheetName val="Thep than"/>
      <sheetName val="Thep xa mu"/>
      <sheetName val="Muatb"/>
      <sheetName val="lapdat TB "/>
      <sheetName val="TNghiªm TB "/>
      <sheetName val="VËt liÖu"/>
      <sheetName val="vc-TBA"/>
      <sheetName val="Lap ®at ®iÖn"/>
      <sheetName val="TNghiÖm VL"/>
      <sheetName val="tt-TBA"/>
      <sheetName val="TDT"/>
      <sheetName val="TDT-TBA"/>
      <sheetName val="KSTK"/>
      <sheetName val="th "/>
      <sheetName val="tien luong"/>
      <sheetName val="dutoan"/>
      <sheetName val="CLech"/>
      <sheetName val="mong"/>
      <sheetName val="TBA"/>
      <sheetName val="Netbook"/>
      <sheetName val="DZ"/>
      <sheetName val="PA_coso"/>
      <sheetName val="PA_von"/>
      <sheetName val="PA_nhucau"/>
      <sheetName val="PA_TH"/>
      <sheetName val="THDT"/>
      <sheetName val="XL35"/>
      <sheetName val="DZ-35"/>
      <sheetName val="TN_35"/>
      <sheetName val="CT-DZ"/>
      <sheetName val="VC"/>
      <sheetName val="TC"/>
      <sheetName val="TH_BA"/>
      <sheetName val="TNT"/>
      <sheetName val="CT_TBA"/>
      <sheetName val="KB"/>
      <sheetName val="CT_BT"/>
      <sheetName val="KS"/>
      <sheetName val="BT"/>
      <sheetName val="CP_BT"/>
      <sheetName val="Sheet4"/>
      <sheetName val="Sheet5"/>
      <sheetName val="DB"/>
      <sheetName val="XXXXXXXX"/>
      <sheetName val="142201-T1-th"/>
      <sheetName val="142201-T1 "/>
      <sheetName val="142201-T2-th "/>
      <sheetName val="142201-T2"/>
      <sheetName val="142201-T3-th "/>
      <sheetName val="142201-T3"/>
      <sheetName val="142201-T4-th  "/>
      <sheetName val="142201-T4"/>
      <sheetName val="142201-T6"/>
      <sheetName val="142201-T10"/>
      <sheetName val="T03 - 03"/>
      <sheetName val="AncaT03"/>
      <sheetName val="THL T03"/>
      <sheetName val="TTBC T03"/>
      <sheetName val="Luong noi Bo - T3"/>
      <sheetName val="Tong hop - T3"/>
      <sheetName val="Thuong Quy 3"/>
      <sheetName val="LBS"/>
      <sheetName val="Phu cap trach nhiem"/>
      <sheetName val="tmt4"/>
      <sheetName val="t3-01"/>
      <sheetName val="t4-01"/>
      <sheetName val="t5-01"/>
      <sheetName val="t6-01"/>
      <sheetName val="t7-01"/>
      <sheetName val="t8-01"/>
      <sheetName val="t9-01"/>
      <sheetName val="t10-01"/>
      <sheetName val="t11-01"/>
      <sheetName val="t12-"/>
      <sheetName val="t1"/>
      <sheetName val="t2"/>
      <sheetName val="t3"/>
      <sheetName val="t4"/>
      <sheetName val="t5"/>
      <sheetName val="t06"/>
      <sheetName val="t07"/>
      <sheetName val="t08"/>
      <sheetName val="t09"/>
      <sheetName val="t10"/>
      <sheetName val="t11"/>
      <sheetName val="t12"/>
      <sheetName val="0103"/>
      <sheetName val="0203"/>
      <sheetName val="th-nop"/>
      <sheetName val="th"/>
      <sheetName val="Song trai"/>
      <sheetName val="Dinh+ha nha"/>
      <sheetName val="PTLK"/>
      <sheetName val="NG k"/>
      <sheetName val="THcong"/>
      <sheetName val="BHXH"/>
      <sheetName val="BHXH12"/>
      <sheetName val="Sheet8"/>
      <sheetName val="Sheet9"/>
      <sheetName val="Kluong phu"/>
      <sheetName val="Lan can"/>
      <sheetName val="Ho lan"/>
      <sheetName val="Coc tieu"/>
      <sheetName val="Bien bao"/>
      <sheetName val="Ranh"/>
      <sheetName val="Tuongchan"/>
      <sheetName val="Op mai 274"/>
      <sheetName val="Op mai 275"/>
      <sheetName val="Op mai 276"/>
      <sheetName val="Op mai 277"/>
      <sheetName val="Op mai 278"/>
      <sheetName val="Op mai 279"/>
      <sheetName val="Op mai 280"/>
      <sheetName val="Op mai 281"/>
      <sheetName val="Op mai 282"/>
      <sheetName val="Op mai 283"/>
      <sheetName val="Km274-Km275"/>
      <sheetName val="Km275-Km276"/>
      <sheetName val="Km276-Km277"/>
      <sheetName val="Km277-Km278"/>
      <sheetName val="Km278-Km279"/>
      <sheetName val="Km279-Km280"/>
      <sheetName val="Km280-Km281"/>
      <sheetName val="Km281-Km282"/>
      <sheetName val="Km282-Km283"/>
      <sheetName val="Km283-Km284"/>
      <sheetName val="Km284-Km285"/>
      <sheetName val="Nenduong"/>
      <sheetName val="Op mai 284"/>
      <sheetName val="Op mai"/>
      <sheetName val="CamPha"/>
      <sheetName val="MongCai"/>
      <sheetName val="10000000"/>
      <sheetName val="20000000"/>
      <sheetName val="30000000"/>
      <sheetName val="40000000"/>
      <sheetName val="50000000"/>
      <sheetName val="60000000"/>
      <sheetName val="70000000"/>
      <sheetName val=" t5"/>
      <sheetName val="t.4"/>
      <sheetName val=" t3 "/>
      <sheetName val="t"/>
      <sheetName val=" TH331"/>
      <sheetName val=" Minh ha"/>
      <sheetName val="HTay03"/>
      <sheetName val=" Ha Tay"/>
      <sheetName val="tw2"/>
      <sheetName val=" Vinhphuc"/>
      <sheetName val=" Nbinh"/>
      <sheetName val=" QVinh"/>
      <sheetName val=" TW1"/>
      <sheetName val="T.so thay doi"/>
      <sheetName val="BTHDT_DZcaothe"/>
      <sheetName val="BTHDT_TBA"/>
      <sheetName val="THXL_DZcaothe"/>
      <sheetName val="TN_DZcaothe"/>
      <sheetName val="b.THchitietDZCT"/>
      <sheetName val="tr_tinhDZcaothe"/>
      <sheetName val="THXL_TBA"/>
      <sheetName val="TN_TBA"/>
      <sheetName val="b.THchitietTBA"/>
      <sheetName val="tr_tinhTBA"/>
      <sheetName val="Khao sat"/>
      <sheetName val="TT khao sat"/>
      <sheetName val="socai2003-6tc"/>
      <sheetName val="SCT Cong trinh"/>
      <sheetName val="06-2003 (2)"/>
      <sheetName val="CDPS 6tc"/>
      <sheetName val="SCT Nha thau"/>
      <sheetName val="socai2003 (6tc)dp"/>
      <sheetName val="socai2003 (6tc)"/>
      <sheetName val="CDPS 6tc (2)"/>
      <sheetName val="VtuHaTheSauTramBT3"/>
      <sheetName val="VtuHaTheSauTRamBT9"/>
      <sheetName val="VtuHaTheSautramLienThang"/>
      <sheetName val="VTuHaTheSautramBT5"/>
      <sheetName val="VTuHaTheSautramBT2"/>
      <sheetName val="VtuHaTheSautramTTCocSoi"/>
      <sheetName val="VtuHaTheSauTBAKhoi13"/>
      <sheetName val="VtuHaTheSauTBAKhoi12"/>
      <sheetName val="VtuHaTheSauTBANgDu4"/>
      <sheetName val="VtuHaTheSauTBAHungThuy"/>
      <sheetName val="VtuHaTheSauTBAHaiSan"/>
      <sheetName val="VtuHaTheSauTBANgVanTroi1"/>
      <sheetName val="VtuHaTheSauTBANgVanTroi2"/>
      <sheetName val="VtuHaTheSauTBANguyenDu2"/>
      <sheetName val="VtuHaTheSauTBANguyenDu6"/>
      <sheetName val="VtuHaTheSauTBABenThuy1"/>
      <sheetName val="VatTuThuHoi"/>
      <sheetName val="VtuHaTheSauTBABenThuy1 (2)"/>
      <sheetName val="LuongT1"/>
      <sheetName val="LuongT2"/>
      <sheetName val="luongthang12"/>
      <sheetName val="LuongT11"/>
      <sheetName val="thang5"/>
      <sheetName val="T7"/>
      <sheetName val="T9"/>
      <sheetName val="T8"/>
      <sheetName val="thang6"/>
      <sheetName val="thang4"/>
      <sheetName val="LuongT3"/>
      <sheetName val="NKC"/>
      <sheetName val="SoquyTM"/>
      <sheetName val="TK 112"/>
      <sheetName val="TK 131"/>
      <sheetName val="TK133"/>
      <sheetName val="TK 141"/>
      <sheetName val="TK 153"/>
      <sheetName val="TK214"/>
      <sheetName val="TK 211"/>
      <sheetName val="TK 242"/>
      <sheetName val="TK33311"/>
      <sheetName val="TK331"/>
      <sheetName val="TK333"/>
      <sheetName val="TK 334"/>
      <sheetName val="TK711"/>
      <sheetName val="TK411"/>
      <sheetName val="TK421"/>
      <sheetName val="TK 511"/>
      <sheetName val="TK 515"/>
      <sheetName val="TK642"/>
      <sheetName val="TK 911"/>
      <sheetName val="TK811"/>
      <sheetName val="CDKT"/>
      <sheetName val="CDPS1"/>
      <sheetName val="KQKD"/>
      <sheetName val="KHTSCD1"/>
      <sheetName val="KHTSCD2"/>
      <sheetName val="SoCaiTM"/>
      <sheetName val="NK"/>
      <sheetName val="PhieuKT"/>
      <sheetName val="Sheet6"/>
      <sheetName val="Congty"/>
      <sheetName val="VPPN"/>
      <sheetName val="XN74"/>
      <sheetName val="XN54"/>
      <sheetName val="XN33"/>
      <sheetName val="NK96"/>
      <sheetName val="XL4Test5"/>
      <sheetName val="KM"/>
      <sheetName val="KHOANMUC"/>
      <sheetName val="QTNC"/>
      <sheetName val="CPQL"/>
      <sheetName val="SANLUONG"/>
      <sheetName val="SSCP-SL"/>
      <sheetName val="CPSX"/>
      <sheetName val="CDSL (2)"/>
      <sheetName val="tb1"/>
      <sheetName val="Tonghop"/>
      <sheetName val="Sheet7"/>
      <sheetName val="Thau"/>
      <sheetName val="CT-BT"/>
      <sheetName val="Xa"/>
      <sheetName val="TM01"/>
      <sheetName val="CDKTKT02"/>
      <sheetName val="KQKD02-2"/>
      <sheetName val="KQKD02-2 (2)"/>
      <sheetName val="CDKTKT03"/>
      <sheetName val="DC02"/>
      <sheetName val="CDPS02"/>
      <sheetName val="KQKDKT'02-1"/>
      <sheetName val="KQKDKT'03-1"/>
      <sheetName val="DC03"/>
      <sheetName val="CDKTKT04"/>
      <sheetName val="CCPS03"/>
      <sheetName val="CDPS04"/>
      <sheetName val="KQKDKT'04-1"/>
      <sheetName val="DC04"/>
      <sheetName val="TSCD"/>
      <sheetName val="DC2002"/>
      <sheetName val="CDKTKT2002"/>
      <sheetName val="KQKD-2"/>
      <sheetName val="KQKD-2 (2)"/>
      <sheetName val="DC2003"/>
      <sheetName val="CDPS03"/>
      <sheetName val="KQKD thu2004"/>
      <sheetName val="km248"/>
      <sheetName val="TH du toan "/>
      <sheetName val="Du toan "/>
      <sheetName val="C.Tinh"/>
      <sheetName val="TK_cap"/>
      <sheetName val="Km274 - Km275"/>
      <sheetName val="Km275 - Km276"/>
      <sheetName val="Km276 - Km277"/>
      <sheetName val="Km277 - Km278 "/>
      <sheetName val="Km278 - Km279"/>
      <sheetName val="Km279 - Km280"/>
      <sheetName val="Km280 - Km281"/>
      <sheetName val="Km281 - Km282"/>
      <sheetName val="Km282 - Km283"/>
      <sheetName val="Km283 - Km284"/>
      <sheetName val="Km284 - Km285"/>
      <sheetName val="Tong hop Matduong"/>
      <sheetName val="Cong D75"/>
      <sheetName val="Cong D100"/>
      <sheetName val="Cong D150"/>
      <sheetName val="Cong 2D150"/>
      <sheetName val="Cong ban 0,7x0,7"/>
      <sheetName val="Cong ban 0,8x0,8"/>
      <sheetName val="Cong ban 1x1"/>
      <sheetName val="Cong ban 1x1,2"/>
      <sheetName val="Cong ban 1,5x1,5"/>
      <sheetName val="Cong ban 2x1,5"/>
      <sheetName val="Cong ban 2x2"/>
      <sheetName val="Tong hop"/>
      <sheetName val="Tong hop (2)"/>
      <sheetName val="Cong"/>
      <sheetName val="Cong cu"/>
      <sheetName val="Dinhhinh"/>
      <sheetName val="Cot thep"/>
      <sheetName val="Cong tron D75"/>
      <sheetName val="Cong tron D100"/>
      <sheetName val="Cong tron D150"/>
      <sheetName val="Cong tron 2D150"/>
      <sheetName val="Cong ban 1,0x1,0"/>
      <sheetName val="Cong ban 1,0x1,2"/>
      <sheetName val="Cong hop 1,5x1,5"/>
      <sheetName val="Cong hop 2,0x1,5"/>
      <sheetName val="Cong hop 2,0x2,0"/>
      <sheetName val="thkl"/>
      <sheetName val="thkl (2)"/>
      <sheetName val="kht8"/>
      <sheetName val="long tec"/>
      <sheetName val="nlongt"/>
      <sheetName val="tuanb"/>
      <sheetName val="ntuanb"/>
      <sheetName val="nbinh"/>
      <sheetName val="nque"/>
      <sheetName val="ntien"/>
      <sheetName val="ntuanH"/>
      <sheetName val="nmuoi"/>
      <sheetName val="nnghia"/>
      <sheetName val="ntuanM"/>
      <sheetName val="nthi"/>
      <sheetName val="nchung"/>
      <sheetName val="nanh"/>
      <sheetName val="nthang"/>
      <sheetName val="nnguyen"/>
      <sheetName val="ntuc"/>
      <sheetName val="nngan"/>
      <sheetName val="nloi"/>
      <sheetName val="nphuock"/>
      <sheetName val="nphuoch"/>
      <sheetName val="nsonpd"/>
      <sheetName val="nphuock04"/>
      <sheetName val="nphuoch04"/>
      <sheetName val="nphuocpd04"/>
      <sheetName val="nphuocd04"/>
      <sheetName val="nphuoctr04"/>
      <sheetName val="nphuocb04"/>
      <sheetName val="Don gia CPM"/>
      <sheetName val="Tong Thieu HD cac CT-2001"/>
      <sheetName val="VL thieu HD - 2001"/>
      <sheetName val="Tong thieu HD cac CT - 2002"/>
      <sheetName val="Lan trai"/>
      <sheetName val="Van chuyen"/>
      <sheetName val="Vchuyen(C)"/>
      <sheetName val="HDong VC"/>
      <sheetName val="ThieuHD nam 2001"/>
      <sheetName val="CPChung"/>
      <sheetName val="Bang TH"/>
      <sheetName val="Tong Chinh"/>
      <sheetName val="000000000000"/>
      <sheetName val="100000000000"/>
      <sheetName val="200000000000"/>
      <sheetName val="300000000000"/>
      <sheetName val="GVL"/>
      <sheetName val="giai thich"/>
      <sheetName val="Heso"/>
      <sheetName val="CTDG"/>
      <sheetName val="DT - Ro"/>
      <sheetName val="TH - Ro "/>
      <sheetName val="GDT - Ro"/>
      <sheetName val="DT - TB"/>
      <sheetName val="TH - TB"/>
      <sheetName val="GDT - TB"/>
      <sheetName val="DT - NT"/>
      <sheetName val="TH - NT"/>
      <sheetName val="GDT - NT"/>
      <sheetName val="THGT"/>
      <sheetName val="THVDT"/>
      <sheetName val="NCLD"/>
      <sheetName val="MMTB"/>
      <sheetName val="CFSX"/>
      <sheetName val="KQ"/>
      <sheetName val="DTSL"/>
      <sheetName val="XDCBK"/>
      <sheetName val="KHTSCD"/>
      <sheetName val="XDCB"/>
      <sheetName val="Trich Ngang"/>
      <sheetName val="Danh sach Rieng"/>
      <sheetName val="Dia Diem Thuc Tap"/>
      <sheetName val="De Tai Thuc Tap"/>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Napheo-SPP"/>
      <sheetName val="VPLaichau"/>
      <sheetName val="VPTruongson"/>
      <sheetName val="D9"/>
      <sheetName val="TLNamChim"/>
      <sheetName val="Dancau-Q.Ninh"/>
      <sheetName val="D91"/>
      <sheetName val="Kenhta-himlam"/>
      <sheetName val="TCQ5-"/>
      <sheetName val="HDkhoanduoc"/>
      <sheetName val="TCQ1-4"/>
      <sheetName val="Khac"/>
      <sheetName val="BaTrieu-L.son"/>
      <sheetName val="SBayDBien"/>
      <sheetName val="QL32YB(12)"/>
      <sheetName val="QL32AYB"/>
      <sheetName val="THSonNam"/>
      <sheetName val="Coquan"/>
      <sheetName val="Quoclo6mchau"/>
      <sheetName val="QLo4B-LS"/>
      <sheetName val="Phanthiet"/>
      <sheetName val="Muongnhe"/>
      <sheetName val="phan tich DG"/>
      <sheetName val="gia vat lieu"/>
      <sheetName val="gia xe may"/>
      <sheetName val="gia nhan cong"/>
      <sheetName val="F ThanhTri"/>
      <sheetName val="F Gialam"/>
      <sheetName val="DG"/>
      <sheetName val="TH dam"/>
      <sheetName val="SX dam"/>
      <sheetName val="LD dam"/>
      <sheetName val="Bang gia VL"/>
      <sheetName val="Gia NC"/>
      <sheetName val="Gia may"/>
      <sheetName val="DTCT"/>
      <sheetName val="PTVT"/>
      <sheetName val="THVT"/>
      <sheetName val="Mix-Tarpaulin"/>
      <sheetName val="Tarpaulin"/>
      <sheetName val="Price"/>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Monthly"/>
      <sheetName val="For Summary"/>
      <sheetName val="For Summary(KG)"/>
      <sheetName val="PP Cloth"/>
      <sheetName val="Mix-PP Cloth"/>
      <sheetName val="Material Price-PP"/>
      <sheetName val="D1"/>
      <sheetName val="D2"/>
      <sheetName val="D3"/>
      <sheetName val="D4"/>
      <sheetName val="D5"/>
      <sheetName val="D6"/>
      <sheetName val="Tay ninh"/>
      <sheetName val="A.Duc"/>
      <sheetName val="TH2003"/>
      <sheetName val="Sheet10"/>
      <sheetName val="Heso 3-2004 (3)"/>
      <sheetName val="Luong (2)"/>
      <sheetName val="heso T3"/>
      <sheetName val="heso T4"/>
      <sheetName val="heso T5"/>
      <sheetName val="Heso T6"/>
      <sheetName val="Heso T7"/>
      <sheetName val="Heso T8"/>
      <sheetName val="Heso T9"/>
      <sheetName val="Heso 2-2004"/>
      <sheetName val="Heso 3-2004"/>
      <sheetName val="chamcong"/>
      <sheetName val="Baocao"/>
      <sheetName val="Heso 3-2004 (2)"/>
      <sheetName val="[IBASE2.XLSѝTNHNoi"/>
      <sheetName val="XXXXXX_xda24_X"/>
      <sheetName val="Ctieucnghe(12-03"/>
      <sheetName val="DmdbTVN"/>
      <sheetName val="Hsdancach"/>
      <sheetName val="TanLap"/>
      <sheetName val="CaoThang"/>
      <sheetName val="GiapKhau"/>
      <sheetName val="917"/>
      <sheetName val="CBTT"/>
      <sheetName val="TramKCS"/>
      <sheetName val="Tohop1(LD"/>
      <sheetName val="Tohop2(QL&amp;an"/>
      <sheetName val="ThunhapBQ"/>
      <sheetName val="QDgiao1"/>
      <sheetName val="So sanh"/>
      <sheetName val="NCxdcb"/>
      <sheetName val="Co~g hop 1,5x1,5"/>
      <sheetName val="Nhap lieu"/>
      <sheetName val="PGT"/>
      <sheetName val="Tien dien"/>
      <sheetName val="Thue GTGT"/>
      <sheetName val="CV di trong  dong"/>
      <sheetName val="HHVt "/>
      <sheetName val=" KQTH quy hoach 135"/>
      <sheetName val="Bao cao KQTH quy hoach 135"/>
      <sheetName val="BangTH"/>
      <sheetName val="Xaylap "/>
      <sheetName val="Nhan cong"/>
      <sheetName val="Thietbi"/>
      <sheetName val="Diengiai"/>
      <sheetName val="Vanchuyen"/>
      <sheetName val="T.K H.T.T5"/>
      <sheetName val="T.K T7"/>
      <sheetName val="TK T6"/>
      <sheetName val="T.K T5"/>
      <sheetName val="Bang thong ke hang ton"/>
      <sheetName val="thong ke "/>
      <sheetName val="T.KT04"/>
      <sheetName val="CT 03"/>
      <sheetName val="TH 03"/>
      <sheetName val="Km282-Km_x0003__x0000_3"/>
      <sheetName val="Nhap_lieu"/>
      <sheetName val="Khoiluong"/>
      <sheetName val="Vattu"/>
      <sheetName val="Trungchuyen"/>
      <sheetName val="Bu"/>
      <sheetName val="Chitiet"/>
      <sheetName val="cn"/>
      <sheetName val="ct"/>
      <sheetName val="Nc"/>
      <sheetName val="pt"/>
      <sheetName val="ql"/>
      <sheetName val="ql (2)"/>
      <sheetName val="Sheet13"/>
      <sheetName val="Sheet14"/>
      <sheetName val="Sheet15"/>
      <sheetName val="Sheet16"/>
      <sheetName val="HD1"/>
      <sheetName val="HD4"/>
      <sheetName val="HD3"/>
      <sheetName val="HD5"/>
      <sheetName val="HD7"/>
      <sheetName val="HD6"/>
      <sheetName val="HD2"/>
      <sheetName val="TH_BQ"/>
      <sheetName val="20+590"/>
      <sheetName val="20+1218"/>
      <sheetName val="22+456"/>
      <sheetName val="23+200"/>
      <sheetName val="23+327"/>
      <sheetName val="23+468"/>
      <sheetName val="23+563"/>
      <sheetName val="24+520"/>
      <sheetName val="Luu goc"/>
      <sheetName val="km22+93.86-km22+121.86"/>
      <sheetName val="km22+177.14-km22+205.64"/>
      <sheetName val="Bang 20-25"/>
      <sheetName val="km22+267.96-km22+283.96"/>
      <sheetName val="km22+304.31-km22+344.31"/>
      <sheetName val="km22+460.92-km22+614.57"/>
      <sheetName val="km22+671.78-km22+713.32"/>
      <sheetName val="Coc 6"/>
      <sheetName val="Deo nai"/>
      <sheetName val="CKD than"/>
      <sheetName val="CTT Thong nhat"/>
      <sheetName val="CTT Nui beo"/>
      <sheetName val="CTT cao son"/>
      <sheetName val="CTT Khe cham"/>
      <sheetName val="XNxlva sxthanKCII"/>
      <sheetName val="Cam Y ut KC"/>
      <sheetName val="CTxay lap mo CP"/>
      <sheetName val="CTdo luong GDSP"/>
      <sheetName val="Dong bac"/>
      <sheetName val="Cac cang UT mua than Dong bac"/>
      <sheetName val="cua hang vtu"/>
      <sheetName val="Khach hang le "/>
      <sheetName val="nhat ky 5"/>
      <sheetName val="cac cong ty van tai"/>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L-THANG03"/>
      <sheetName val="L-THANG04"/>
      <sheetName val="luongthuong"/>
      <sheetName val="tkcb-cnv"/>
      <sheetName val="KETQUAHOC"/>
      <sheetName val="KHACHSAN"/>
      <sheetName val="THANHTOAN"/>
      <sheetName val="BC-BANHANG"/>
      <sheetName val="DOANH SO"/>
      <sheetName val="BD-SINH VIEN"/>
      <sheetName val="luongsanpham"/>
      <sheetName val="TUYENSINH02"/>
      <sheetName val="cuocphi"/>
      <sheetName val="banhang"/>
      <sheetName val="bh-thang4"/>
      <sheetName val="BC TH CK (2)"/>
      <sheetName val="BC TH CK"/>
      <sheetName val="BC6tT19 food"/>
      <sheetName val="BC6tT19"/>
      <sheetName val="BC6tT18"/>
      <sheetName val="BC6tT18 - Food"/>
      <sheetName val="CTTH"/>
      <sheetName val="BC6tT17"/>
      <sheetName val="BCCK 4"/>
      <sheetName val="BCFood- T16"/>
      <sheetName val="BC6tT16"/>
      <sheetName val="BCFood- T15"/>
      <sheetName val="BC6tT15"/>
      <sheetName val="BCFood- T14"/>
      <sheetName val="BC6tT14"/>
      <sheetName val="BCFood- T13"/>
      <sheetName val="BC6tT13"/>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L18">
            <v>0</v>
          </cell>
          <cell r="AM18">
            <v>1</v>
          </cell>
          <cell r="AN18">
            <v>8.44</v>
          </cell>
          <cell r="AO18">
            <v>9</v>
          </cell>
          <cell r="AP18">
            <v>0</v>
          </cell>
          <cell r="AQ18">
            <v>45</v>
          </cell>
          <cell r="AR18">
            <v>42.22</v>
          </cell>
          <cell r="AS18">
            <v>0</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L24">
            <v>0</v>
          </cell>
          <cell r="AM24">
            <v>1</v>
          </cell>
          <cell r="AN24">
            <v>11.8</v>
          </cell>
          <cell r="AO24">
            <v>9.4</v>
          </cell>
          <cell r="AP24">
            <v>0</v>
          </cell>
          <cell r="AQ24">
            <v>36.44</v>
          </cell>
          <cell r="AR24">
            <v>37.229999999999997</v>
          </cell>
          <cell r="AS24">
            <v>0</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K27">
            <v>0</v>
          </cell>
          <cell r="AL27" t="str">
            <v>800</v>
          </cell>
          <cell r="AM27">
            <v>1</v>
          </cell>
          <cell r="AN27">
            <v>19.16</v>
          </cell>
          <cell r="AO27">
            <v>0</v>
          </cell>
          <cell r="AP27">
            <v>17.8</v>
          </cell>
          <cell r="AQ27">
            <v>26.1</v>
          </cell>
          <cell r="AR27">
            <v>0</v>
          </cell>
          <cell r="AS27">
            <v>37.869999999999997</v>
          </cell>
          <cell r="AT27">
            <v>500</v>
          </cell>
          <cell r="AU27">
            <v>0</v>
          </cell>
          <cell r="AV27">
            <v>674</v>
          </cell>
        </row>
        <row r="28">
          <cell r="AH28" t="str">
            <v>GP</v>
          </cell>
          <cell r="AI28" t="str">
            <v xml:space="preserve">GALVAN. STEEL SHEET EHULSION PAINT </v>
          </cell>
          <cell r="AJ28">
            <v>0</v>
          </cell>
          <cell r="AK28" t="str">
            <v>100(OM-12)</v>
          </cell>
          <cell r="AL28">
            <v>0</v>
          </cell>
          <cell r="AM28">
            <v>1</v>
          </cell>
          <cell r="AN28">
            <v>0</v>
          </cell>
          <cell r="AO28">
            <v>14.3</v>
          </cell>
          <cell r="AP28">
            <v>0</v>
          </cell>
          <cell r="AQ28">
            <v>0</v>
          </cell>
          <cell r="AR28">
            <v>47.55</v>
          </cell>
          <cell r="AS28">
            <v>0</v>
          </cell>
          <cell r="AT28">
            <v>0</v>
          </cell>
          <cell r="AU28">
            <v>680</v>
          </cell>
        </row>
        <row r="29">
          <cell r="AI29" t="str">
            <v xml:space="preserve">EPOXY RESIN </v>
          </cell>
        </row>
        <row r="30">
          <cell r="AH30" t="str">
            <v>ERLP</v>
          </cell>
          <cell r="AI30" t="str">
            <v xml:space="preserve">EPOXY RED LEAD PRIMER </v>
          </cell>
          <cell r="AJ30" t="str">
            <v>0401</v>
          </cell>
          <cell r="AK30" t="str">
            <v>1007(EP-01)</v>
          </cell>
          <cell r="AL30">
            <v>0</v>
          </cell>
          <cell r="AM30">
            <v>1</v>
          </cell>
          <cell r="AN30">
            <v>13.7</v>
          </cell>
          <cell r="AO30">
            <v>11.9</v>
          </cell>
          <cell r="AP30">
            <v>0</v>
          </cell>
          <cell r="AQ30">
            <v>41.61</v>
          </cell>
          <cell r="AR30">
            <v>47.9</v>
          </cell>
          <cell r="AS30">
            <v>0</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P36">
            <v>0</v>
          </cell>
          <cell r="AQ36">
            <v>50.63</v>
          </cell>
          <cell r="AR36">
            <v>52.63</v>
          </cell>
          <cell r="AS36">
            <v>0</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L39">
            <v>0</v>
          </cell>
          <cell r="AM39">
            <v>1</v>
          </cell>
          <cell r="AN39">
            <v>27.3</v>
          </cell>
          <cell r="AO39">
            <v>15.7</v>
          </cell>
          <cell r="AP39">
            <v>0</v>
          </cell>
          <cell r="AQ39">
            <v>40.29</v>
          </cell>
          <cell r="AR39">
            <v>38.22</v>
          </cell>
          <cell r="AS39">
            <v>0</v>
          </cell>
          <cell r="AT39">
            <v>1100</v>
          </cell>
          <cell r="AU39">
            <v>600</v>
          </cell>
        </row>
        <row r="40">
          <cell r="AH40" t="str">
            <v>HBEP</v>
          </cell>
          <cell r="AI40" t="str">
            <v>HIGH BUILD EPOXY POLYAMINE CURED</v>
          </cell>
          <cell r="AJ40" t="str">
            <v>4418(A-418)</v>
          </cell>
          <cell r="AK40" t="str">
            <v>1015</v>
          </cell>
          <cell r="AL40">
            <v>0</v>
          </cell>
          <cell r="AM40">
            <v>1</v>
          </cell>
          <cell r="AN40">
            <v>18.3</v>
          </cell>
          <cell r="AO40">
            <v>13.1</v>
          </cell>
          <cell r="AP40">
            <v>0</v>
          </cell>
          <cell r="AQ40">
            <v>65.569999999999993</v>
          </cell>
          <cell r="AR40">
            <v>83.97</v>
          </cell>
          <cell r="AS40">
            <v>0</v>
          </cell>
          <cell r="AT40">
            <v>1200</v>
          </cell>
          <cell r="AU40">
            <v>1100</v>
          </cell>
        </row>
        <row r="41">
          <cell r="AH41" t="str">
            <v>HSCP</v>
          </cell>
          <cell r="AI41" t="str">
            <v>HIGH SOILD EPOXY POLYAMINE CURED PRIMER</v>
          </cell>
          <cell r="AJ41" t="str">
            <v>4418(A-448)</v>
          </cell>
          <cell r="AK41">
            <v>1017</v>
          </cell>
          <cell r="AL41">
            <v>0</v>
          </cell>
          <cell r="AM41">
            <v>1</v>
          </cell>
          <cell r="AN41">
            <v>20.309999999999999</v>
          </cell>
          <cell r="AO41">
            <v>13.1</v>
          </cell>
          <cell r="AP41">
            <v>0</v>
          </cell>
          <cell r="AQ41">
            <v>64</v>
          </cell>
          <cell r="AR41">
            <v>83.97</v>
          </cell>
          <cell r="AS41">
            <v>0</v>
          </cell>
          <cell r="AT41">
            <v>1300</v>
          </cell>
          <cell r="AU41">
            <v>1100</v>
          </cell>
        </row>
        <row r="42">
          <cell r="AH42" t="str">
            <v>EEA</v>
          </cell>
          <cell r="AI42" t="str">
            <v>EPOXY ENAMEL AMINE ADDUCT CURED</v>
          </cell>
          <cell r="AJ42" t="str">
            <v>4450(A-500)</v>
          </cell>
          <cell r="AK42" t="str">
            <v>1014</v>
          </cell>
          <cell r="AL42">
            <v>0</v>
          </cell>
          <cell r="AM42">
            <v>1</v>
          </cell>
          <cell r="AN42">
            <v>23.8</v>
          </cell>
          <cell r="AO42">
            <v>11.4</v>
          </cell>
          <cell r="AP42">
            <v>0</v>
          </cell>
          <cell r="AQ42">
            <v>37.82</v>
          </cell>
          <cell r="AR42">
            <v>83.33</v>
          </cell>
          <cell r="AS42">
            <v>0</v>
          </cell>
          <cell r="AT42">
            <v>900</v>
          </cell>
          <cell r="AU42">
            <v>950</v>
          </cell>
        </row>
        <row r="43">
          <cell r="AH43" t="str">
            <v>NEP</v>
          </cell>
          <cell r="AI43" t="str">
            <v>NON-REACTIVE EPOXY PRIMER</v>
          </cell>
          <cell r="AJ43" t="str">
            <v>4405(A-505)</v>
          </cell>
          <cell r="AK43">
            <v>0</v>
          </cell>
          <cell r="AL43">
            <v>0</v>
          </cell>
          <cell r="AM43">
            <v>1</v>
          </cell>
          <cell r="AN43">
            <v>19.2</v>
          </cell>
          <cell r="AO43">
            <v>0</v>
          </cell>
          <cell r="AP43">
            <v>0</v>
          </cell>
          <cell r="AQ43">
            <v>41.67</v>
          </cell>
          <cell r="AR43">
            <v>0</v>
          </cell>
          <cell r="AS43">
            <v>0</v>
          </cell>
          <cell r="AT43">
            <v>800</v>
          </cell>
        </row>
        <row r="44">
          <cell r="AH44" t="str">
            <v>ZCOP</v>
          </cell>
          <cell r="AI44" t="str">
            <v xml:space="preserve">ZINC CHROMATE-RED OXIDE/EPOXY PRIMER </v>
          </cell>
          <cell r="AJ44" t="str">
            <v>4451(A-510)</v>
          </cell>
          <cell r="AK44" t="str">
            <v>1016</v>
          </cell>
          <cell r="AL44" t="str">
            <v>530</v>
          </cell>
          <cell r="AM44">
            <v>1</v>
          </cell>
          <cell r="AN44">
            <v>18.2</v>
          </cell>
          <cell r="AO44">
            <v>8.1999999999999993</v>
          </cell>
          <cell r="AP44">
            <v>15.5</v>
          </cell>
          <cell r="AQ44">
            <v>42.86</v>
          </cell>
          <cell r="AR44">
            <v>85.37</v>
          </cell>
          <cell r="AS44">
            <v>36.450000000000003</v>
          </cell>
          <cell r="AT44">
            <v>780</v>
          </cell>
          <cell r="AU44">
            <v>700</v>
          </cell>
          <cell r="AV44">
            <v>565</v>
          </cell>
        </row>
        <row r="45">
          <cell r="AH45" t="str">
            <v>EPC</v>
          </cell>
          <cell r="AI45" t="str">
            <v xml:space="preserve">EPOXY ENAMEL/POLYAMIDE CURED </v>
          </cell>
          <cell r="AJ45" t="str">
            <v>4415(A-515)</v>
          </cell>
          <cell r="AK45">
            <v>0</v>
          </cell>
          <cell r="AL45">
            <v>0</v>
          </cell>
          <cell r="AM45">
            <v>1</v>
          </cell>
          <cell r="AN45">
            <v>19.8</v>
          </cell>
          <cell r="AO45">
            <v>0</v>
          </cell>
          <cell r="AP45">
            <v>0</v>
          </cell>
          <cell r="AQ45">
            <v>42.93</v>
          </cell>
          <cell r="AR45">
            <v>0</v>
          </cell>
          <cell r="AS45">
            <v>0</v>
          </cell>
          <cell r="AT45">
            <v>850</v>
          </cell>
        </row>
        <row r="46">
          <cell r="AH46" t="str">
            <v>4425(A-525)</v>
          </cell>
          <cell r="AI46" t="str">
            <v>EPOXY NON-SKID SURFACING</v>
          </cell>
          <cell r="AJ46" t="str">
            <v>4425(A-525)</v>
          </cell>
          <cell r="AK46" t="str">
            <v>1018</v>
          </cell>
          <cell r="AL46">
            <v>0</v>
          </cell>
          <cell r="AM46">
            <v>1</v>
          </cell>
          <cell r="AN46">
            <v>18</v>
          </cell>
          <cell r="AO46">
            <v>31.3</v>
          </cell>
          <cell r="AP46">
            <v>0</v>
          </cell>
          <cell r="AQ46">
            <v>37.78</v>
          </cell>
          <cell r="AR46">
            <v>47.92</v>
          </cell>
          <cell r="AS46">
            <v>0</v>
          </cell>
          <cell r="AT46">
            <v>680</v>
          </cell>
          <cell r="AU46">
            <v>1500</v>
          </cell>
        </row>
        <row r="47">
          <cell r="AH47" t="str">
            <v>EPAP</v>
          </cell>
          <cell r="AI47" t="str">
            <v>EPOXY-POLYAMIDE,ALLOY PRIMER.</v>
          </cell>
          <cell r="AJ47" t="str">
            <v>4465(A-650)</v>
          </cell>
          <cell r="AK47">
            <v>1020</v>
          </cell>
          <cell r="AL47">
            <v>0</v>
          </cell>
          <cell r="AM47">
            <v>1</v>
          </cell>
          <cell r="AN47">
            <v>21</v>
          </cell>
          <cell r="AO47">
            <v>26.92</v>
          </cell>
          <cell r="AP47">
            <v>0</v>
          </cell>
          <cell r="AQ47">
            <v>42.86</v>
          </cell>
          <cell r="AR47">
            <v>13</v>
          </cell>
          <cell r="AS47">
            <v>0</v>
          </cell>
          <cell r="AT47">
            <v>900</v>
          </cell>
          <cell r="AU47">
            <v>350</v>
          </cell>
        </row>
        <row r="48">
          <cell r="AI48" t="str">
            <v>LEAD SILICO CHROMATE EP.PRI./POLYAMIDE CURED</v>
          </cell>
          <cell r="AJ48" t="str">
            <v>4430(A-530)</v>
          </cell>
          <cell r="AK48">
            <v>0</v>
          </cell>
          <cell r="AL48">
            <v>0</v>
          </cell>
          <cell r="AM48">
            <v>1</v>
          </cell>
          <cell r="AN48">
            <v>21.97</v>
          </cell>
          <cell r="AO48">
            <v>0</v>
          </cell>
          <cell r="AP48">
            <v>0</v>
          </cell>
          <cell r="AQ48">
            <v>37.78</v>
          </cell>
          <cell r="AR48">
            <v>0</v>
          </cell>
          <cell r="AS48">
            <v>0</v>
          </cell>
          <cell r="AT48">
            <v>830</v>
          </cell>
        </row>
        <row r="49">
          <cell r="AH49" t="str">
            <v>ERLP</v>
          </cell>
          <cell r="AI49" t="str">
            <v>EPOXY RED LEAD POLYAMIDE CURED PRIMER</v>
          </cell>
          <cell r="AJ49" t="str">
            <v>4440(A-540)</v>
          </cell>
          <cell r="AK49" t="str">
            <v>1051</v>
          </cell>
          <cell r="AL49">
            <v>0</v>
          </cell>
          <cell r="AM49">
            <v>1</v>
          </cell>
          <cell r="AN49">
            <v>19.399999999999999</v>
          </cell>
          <cell r="AO49">
            <v>15.8</v>
          </cell>
          <cell r="AP49">
            <v>0</v>
          </cell>
          <cell r="AQ49">
            <v>42.78</v>
          </cell>
          <cell r="AR49">
            <v>43.04</v>
          </cell>
          <cell r="AS49">
            <v>0</v>
          </cell>
          <cell r="AT49">
            <v>830</v>
          </cell>
          <cell r="AU49">
            <v>680</v>
          </cell>
        </row>
        <row r="50">
          <cell r="AH50" t="str">
            <v>EROP</v>
          </cell>
          <cell r="AI50" t="str">
            <v>RED LEAD-RED OXIDE EP./POLYAMIDE CURED PRI.</v>
          </cell>
          <cell r="AJ50" t="str">
            <v>4445(A-545)</v>
          </cell>
          <cell r="AK50" t="str">
            <v>1060</v>
          </cell>
          <cell r="AL50">
            <v>0</v>
          </cell>
          <cell r="AM50">
            <v>1</v>
          </cell>
          <cell r="AN50">
            <v>18.7</v>
          </cell>
          <cell r="AO50">
            <v>20.9</v>
          </cell>
          <cell r="AP50">
            <v>0</v>
          </cell>
          <cell r="AQ50">
            <v>42.78</v>
          </cell>
          <cell r="AR50">
            <v>28.71</v>
          </cell>
          <cell r="AS50">
            <v>0</v>
          </cell>
          <cell r="AT50">
            <v>800</v>
          </cell>
          <cell r="AU50">
            <v>600</v>
          </cell>
        </row>
        <row r="51">
          <cell r="AH51" t="str">
            <v>ETC</v>
          </cell>
          <cell r="AI51" t="str">
            <v>TAR EPOXY COATING/AMINE CURED</v>
          </cell>
          <cell r="AJ51" t="str">
            <v>4460(A-560)</v>
          </cell>
          <cell r="AK51" t="str">
            <v>1070(EP-10)</v>
          </cell>
          <cell r="AL51">
            <v>0</v>
          </cell>
          <cell r="AM51">
            <v>1</v>
          </cell>
          <cell r="AN51">
            <v>11.69</v>
          </cell>
          <cell r="AO51">
            <v>12.2</v>
          </cell>
          <cell r="AP51">
            <v>0</v>
          </cell>
          <cell r="AQ51">
            <v>42.78</v>
          </cell>
          <cell r="AR51">
            <v>57.38</v>
          </cell>
          <cell r="AS51">
            <v>0</v>
          </cell>
          <cell r="AT51">
            <v>500</v>
          </cell>
          <cell r="AU51">
            <v>700</v>
          </cell>
          <cell r="AV51">
            <v>1500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L53">
            <v>0</v>
          </cell>
          <cell r="AM53">
            <v>1</v>
          </cell>
          <cell r="AN53">
            <v>12.6</v>
          </cell>
          <cell r="AO53">
            <v>32.1</v>
          </cell>
          <cell r="AP53">
            <v>0</v>
          </cell>
          <cell r="AQ53">
            <v>55.56</v>
          </cell>
          <cell r="AR53">
            <v>42.37</v>
          </cell>
          <cell r="AS53">
            <v>0</v>
          </cell>
          <cell r="AT53">
            <v>700</v>
          </cell>
          <cell r="AU53">
            <v>1360</v>
          </cell>
        </row>
        <row r="54">
          <cell r="AH54" t="str">
            <v>EPF</v>
          </cell>
          <cell r="AI54" t="str">
            <v>EPOXY-POLYAMINE,FINISH</v>
          </cell>
          <cell r="AJ54" t="str">
            <v>4465(A-650)</v>
          </cell>
          <cell r="AK54" t="str">
            <v>SP-08</v>
          </cell>
          <cell r="AL54">
            <v>0</v>
          </cell>
          <cell r="AM54">
            <v>1</v>
          </cell>
          <cell r="AN54">
            <v>21</v>
          </cell>
          <cell r="AO54">
            <v>24.4</v>
          </cell>
          <cell r="AP54">
            <v>0</v>
          </cell>
          <cell r="AQ54">
            <v>42.86</v>
          </cell>
          <cell r="AR54">
            <v>25</v>
          </cell>
          <cell r="AS54">
            <v>0</v>
          </cell>
          <cell r="AT54">
            <v>900</v>
          </cell>
          <cell r="AU54">
            <v>610</v>
          </cell>
        </row>
        <row r="55">
          <cell r="AH55" t="str">
            <v>EPRLP</v>
          </cell>
          <cell r="AI55" t="str">
            <v>EPOXY/POLYAMINE,RED LEAD PRIMER</v>
          </cell>
          <cell r="AJ55" t="str">
            <v>4570(A-700)</v>
          </cell>
          <cell r="AK55" t="str">
            <v>SP-09</v>
          </cell>
          <cell r="AL55">
            <v>0</v>
          </cell>
          <cell r="AM55">
            <v>1</v>
          </cell>
          <cell r="AN55">
            <v>21</v>
          </cell>
          <cell r="AO55">
            <v>32</v>
          </cell>
          <cell r="AP55">
            <v>0</v>
          </cell>
          <cell r="AQ55">
            <v>42.86</v>
          </cell>
          <cell r="AR55">
            <v>23.75</v>
          </cell>
          <cell r="AS55">
            <v>0</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K64">
            <v>0</v>
          </cell>
          <cell r="AL64" t="str">
            <v>531</v>
          </cell>
          <cell r="AM64">
            <v>1</v>
          </cell>
          <cell r="AN64">
            <v>13.4</v>
          </cell>
          <cell r="AO64">
            <v>0</v>
          </cell>
          <cell r="AP64">
            <v>14.5</v>
          </cell>
          <cell r="AQ64">
            <v>37.31</v>
          </cell>
          <cell r="AR64">
            <v>0</v>
          </cell>
          <cell r="AS64">
            <v>36.409999999999997</v>
          </cell>
          <cell r="AT64">
            <v>500</v>
          </cell>
          <cell r="AU64">
            <v>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K66">
            <v>0</v>
          </cell>
          <cell r="AL66" t="str">
            <v>500</v>
          </cell>
          <cell r="AM66">
            <v>1</v>
          </cell>
          <cell r="AN66">
            <v>17.2</v>
          </cell>
          <cell r="AO66">
            <v>0</v>
          </cell>
          <cell r="AP66">
            <v>15</v>
          </cell>
          <cell r="AQ66">
            <v>37.79</v>
          </cell>
          <cell r="AR66">
            <v>0</v>
          </cell>
          <cell r="AS66">
            <v>30.4</v>
          </cell>
          <cell r="AT66">
            <v>650</v>
          </cell>
          <cell r="AU66">
            <v>0</v>
          </cell>
          <cell r="AV66">
            <v>456</v>
          </cell>
        </row>
        <row r="67">
          <cell r="AH67" t="str">
            <v>CRROP</v>
          </cell>
          <cell r="AI67" t="str">
            <v xml:space="preserve">CHLORINATED RUBBER RED LEAD-RED OXIDE PRIMER </v>
          </cell>
          <cell r="AJ67" t="str">
            <v>4576(C-760)</v>
          </cell>
          <cell r="AK67">
            <v>0</v>
          </cell>
          <cell r="AL67" t="str">
            <v>550</v>
          </cell>
          <cell r="AM67">
            <v>1</v>
          </cell>
          <cell r="AN67">
            <v>15.9</v>
          </cell>
          <cell r="AO67">
            <v>0</v>
          </cell>
          <cell r="AP67">
            <v>14.8</v>
          </cell>
          <cell r="AQ67">
            <v>38.99</v>
          </cell>
          <cell r="AR67">
            <v>0</v>
          </cell>
          <cell r="AS67">
            <v>33.78</v>
          </cell>
          <cell r="AT67">
            <v>620</v>
          </cell>
          <cell r="AU67">
            <v>0</v>
          </cell>
          <cell r="AV67">
            <v>500</v>
          </cell>
        </row>
        <row r="68">
          <cell r="AH68" t="str">
            <v>VZCP</v>
          </cell>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0">
          <cell r="AH70" t="str">
            <v>HF400</v>
          </cell>
          <cell r="AI70" t="str">
            <v>HEAT-RESISTING PAINT 400'C ALUM. SERIES.</v>
          </cell>
          <cell r="AJ70" t="str">
            <v>0654</v>
          </cell>
          <cell r="AK70" t="str">
            <v>1503</v>
          </cell>
          <cell r="AV70">
            <v>406</v>
          </cell>
        </row>
        <row r="71">
          <cell r="AI71" t="str">
            <v xml:space="preserve">SILICONE RESIN </v>
          </cell>
          <cell r="AT71">
            <v>440</v>
          </cell>
        </row>
        <row r="72">
          <cell r="AH72" t="str">
            <v>HP200</v>
          </cell>
          <cell r="AI72" t="str">
            <v>HEAT-RESISTING PRIMER 200'C ,SILICONE SERIES.</v>
          </cell>
          <cell r="AJ72" t="str">
            <v>0631</v>
          </cell>
          <cell r="AK72" t="str">
            <v>1512</v>
          </cell>
          <cell r="AL72">
            <v>0</v>
          </cell>
          <cell r="AM72">
            <v>1</v>
          </cell>
          <cell r="AN72">
            <v>16.5</v>
          </cell>
          <cell r="AO72">
            <v>26.2</v>
          </cell>
          <cell r="AP72">
            <v>0</v>
          </cell>
          <cell r="AQ72">
            <v>36.36</v>
          </cell>
          <cell r="AR72">
            <v>38.17</v>
          </cell>
          <cell r="AS72">
            <v>0</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L74">
            <v>0</v>
          </cell>
          <cell r="AM74">
            <v>1</v>
          </cell>
          <cell r="AN74">
            <v>35.799999999999997</v>
          </cell>
          <cell r="AO74">
            <v>34.1</v>
          </cell>
          <cell r="AP74">
            <v>0</v>
          </cell>
          <cell r="AQ74">
            <v>36.31</v>
          </cell>
          <cell r="AR74">
            <v>38.119999999999997</v>
          </cell>
          <cell r="AS74">
            <v>0</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L76">
            <v>0</v>
          </cell>
          <cell r="AM76">
            <v>1</v>
          </cell>
          <cell r="AN76">
            <v>17.5</v>
          </cell>
          <cell r="AO76">
            <v>27.3</v>
          </cell>
          <cell r="AP76">
            <v>0</v>
          </cell>
          <cell r="AQ76">
            <v>30.29</v>
          </cell>
          <cell r="AR76">
            <v>28.57</v>
          </cell>
          <cell r="AS76">
            <v>0</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L78">
            <v>0</v>
          </cell>
          <cell r="AM78">
            <v>1</v>
          </cell>
          <cell r="AN78">
            <v>51.61</v>
          </cell>
          <cell r="AO78">
            <v>59.4</v>
          </cell>
          <cell r="AP78">
            <v>0</v>
          </cell>
          <cell r="AQ78">
            <v>25.19</v>
          </cell>
          <cell r="AR78">
            <v>28.62</v>
          </cell>
          <cell r="AS78">
            <v>0</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L80">
            <v>0</v>
          </cell>
          <cell r="AM80">
            <v>1</v>
          </cell>
          <cell r="AN80">
            <v>51.61</v>
          </cell>
          <cell r="AO80">
            <v>68</v>
          </cell>
          <cell r="AP80">
            <v>0</v>
          </cell>
          <cell r="AQ80">
            <v>25.19</v>
          </cell>
          <cell r="AR80">
            <v>10</v>
          </cell>
          <cell r="AS80">
            <v>0</v>
          </cell>
          <cell r="AT80">
            <v>1300</v>
          </cell>
          <cell r="AU80">
            <v>680</v>
          </cell>
        </row>
        <row r="81">
          <cell r="AI81" t="str">
            <v>RED LEAD PRIMER</v>
          </cell>
          <cell r="AJ81" t="str">
            <v>0102</v>
          </cell>
          <cell r="AK81" t="str">
            <v>906(OP-92)</v>
          </cell>
          <cell r="AL81" t="str">
            <v>220</v>
          </cell>
          <cell r="AM81">
            <v>1</v>
          </cell>
          <cell r="AN81">
            <v>8.7799999999999994</v>
          </cell>
          <cell r="AO81">
            <v>10</v>
          </cell>
          <cell r="AP81">
            <v>12.4</v>
          </cell>
          <cell r="AQ81">
            <v>47.83</v>
          </cell>
          <cell r="AR81">
            <v>42</v>
          </cell>
          <cell r="AS81">
            <v>38.71</v>
          </cell>
          <cell r="AT81">
            <v>420</v>
          </cell>
          <cell r="AU81">
            <v>420</v>
          </cell>
          <cell r="AV81">
            <v>480</v>
          </cell>
        </row>
        <row r="82">
          <cell r="AI82" t="str">
            <v xml:space="preserve">POLY-VINYL BUTYRAL RESIN (PVB) </v>
          </cell>
          <cell r="AJ82">
            <v>0</v>
          </cell>
          <cell r="AK82">
            <v>0</v>
          </cell>
          <cell r="AL82">
            <v>0</v>
          </cell>
          <cell r="AM82">
            <v>0</v>
          </cell>
          <cell r="AN82">
            <v>0</v>
          </cell>
          <cell r="AO82">
            <v>0</v>
          </cell>
          <cell r="AP82">
            <v>0</v>
          </cell>
          <cell r="AQ82">
            <v>0</v>
          </cell>
          <cell r="AR82">
            <v>0</v>
          </cell>
          <cell r="AS82">
            <v>0</v>
          </cell>
          <cell r="AT82">
            <v>540</v>
          </cell>
          <cell r="AU82">
            <v>570</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L84">
            <v>0</v>
          </cell>
          <cell r="AM84">
            <v>1</v>
          </cell>
          <cell r="AN84">
            <v>24.5</v>
          </cell>
          <cell r="AO84">
            <v>28.8</v>
          </cell>
          <cell r="AP84">
            <v>0</v>
          </cell>
          <cell r="AQ84">
            <v>22.04</v>
          </cell>
          <cell r="AR84">
            <v>19.79</v>
          </cell>
          <cell r="AS84">
            <v>0</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L86">
            <v>0</v>
          </cell>
          <cell r="AM86">
            <v>1</v>
          </cell>
          <cell r="AN86">
            <v>29.1</v>
          </cell>
          <cell r="AO86">
            <v>26.21</v>
          </cell>
          <cell r="AP86">
            <v>0</v>
          </cell>
          <cell r="AQ86">
            <v>18.899999999999999</v>
          </cell>
          <cell r="AR86">
            <v>19.079999999999998</v>
          </cell>
          <cell r="AS86">
            <v>0</v>
          </cell>
          <cell r="AT86">
            <v>550</v>
          </cell>
          <cell r="AU86">
            <v>500</v>
          </cell>
        </row>
        <row r="87">
          <cell r="AI87" t="str">
            <v>PIGMENTED PVC VINYL FINISH</v>
          </cell>
          <cell r="AJ87" t="str">
            <v>4340(U-400)</v>
          </cell>
          <cell r="AK87" t="str">
            <v>SP34(VA-51)</v>
          </cell>
          <cell r="AL87">
            <v>0</v>
          </cell>
          <cell r="AM87">
            <v>1</v>
          </cell>
          <cell r="AN87">
            <v>21.2</v>
          </cell>
          <cell r="AO87">
            <v>27.3</v>
          </cell>
          <cell r="AP87">
            <v>0</v>
          </cell>
          <cell r="AQ87">
            <v>30.19</v>
          </cell>
          <cell r="AR87">
            <v>19.78</v>
          </cell>
          <cell r="AS87">
            <v>0</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L93">
            <v>0</v>
          </cell>
          <cell r="AM93">
            <v>1</v>
          </cell>
          <cell r="AN93">
            <v>46.3</v>
          </cell>
          <cell r="AO93">
            <v>56.2</v>
          </cell>
          <cell r="AP93">
            <v>0</v>
          </cell>
          <cell r="AQ93">
            <v>30.24</v>
          </cell>
          <cell r="AR93">
            <v>30.25</v>
          </cell>
          <cell r="AS93">
            <v>0</v>
          </cell>
          <cell r="AT93">
            <v>1400</v>
          </cell>
          <cell r="AU93">
            <v>1700</v>
          </cell>
        </row>
        <row r="94">
          <cell r="AI94" t="str">
            <v>POLYURETHANE TANK LINING</v>
          </cell>
          <cell r="AJ94" t="str">
            <v>4230(I-310)</v>
          </cell>
          <cell r="AK94" t="str">
            <v>733</v>
          </cell>
          <cell r="AL94">
            <v>0</v>
          </cell>
          <cell r="AM94">
            <v>1</v>
          </cell>
          <cell r="AN94">
            <v>37</v>
          </cell>
          <cell r="AO94">
            <v>19.8</v>
          </cell>
          <cell r="AP94">
            <v>0</v>
          </cell>
          <cell r="AQ94">
            <v>37.840000000000003</v>
          </cell>
          <cell r="AR94">
            <v>28.79</v>
          </cell>
          <cell r="AS94">
            <v>0</v>
          </cell>
          <cell r="AT94">
            <v>1400</v>
          </cell>
          <cell r="AU94">
            <v>570</v>
          </cell>
        </row>
        <row r="95">
          <cell r="AI95" t="str">
            <v>NON-REACTIVE POLYURETHANE PRIMER</v>
          </cell>
          <cell r="AJ95" t="str">
            <v>4239(I-350)</v>
          </cell>
          <cell r="AK95">
            <v>0</v>
          </cell>
          <cell r="AL95">
            <v>0</v>
          </cell>
          <cell r="AM95">
            <v>1</v>
          </cell>
          <cell r="AN95">
            <v>18</v>
          </cell>
          <cell r="AO95">
            <v>0</v>
          </cell>
          <cell r="AP95">
            <v>0</v>
          </cell>
          <cell r="AQ95">
            <v>55.56</v>
          </cell>
          <cell r="AR95">
            <v>0</v>
          </cell>
          <cell r="AS95">
            <v>0</v>
          </cell>
          <cell r="AT95">
            <v>1000</v>
          </cell>
        </row>
        <row r="96">
          <cell r="AI96" t="str">
            <v>CLEAR POLYURETHANE FINISH</v>
          </cell>
          <cell r="AJ96" t="str">
            <v>4235(I-390)</v>
          </cell>
          <cell r="AK96" t="str">
            <v>1101</v>
          </cell>
          <cell r="AL96">
            <v>0</v>
          </cell>
          <cell r="AM96">
            <v>1</v>
          </cell>
          <cell r="AN96">
            <v>31.7</v>
          </cell>
          <cell r="AO96">
            <v>17</v>
          </cell>
          <cell r="AP96">
            <v>0</v>
          </cell>
          <cell r="AQ96">
            <v>37.85</v>
          </cell>
          <cell r="AR96">
            <v>26.47</v>
          </cell>
          <cell r="AS96">
            <v>0</v>
          </cell>
          <cell r="AT96">
            <v>1200</v>
          </cell>
          <cell r="AU96">
            <v>450</v>
          </cell>
        </row>
        <row r="97">
          <cell r="AI97" t="str">
            <v>URETHANE CHROMATE PRIMER</v>
          </cell>
          <cell r="AJ97" t="str">
            <v>4420(A-200)</v>
          </cell>
          <cell r="AK97" t="str">
            <v>1106</v>
          </cell>
          <cell r="AL97">
            <v>0</v>
          </cell>
          <cell r="AM97">
            <v>1</v>
          </cell>
          <cell r="AN97">
            <v>21.6</v>
          </cell>
          <cell r="AO97">
            <v>12.5</v>
          </cell>
          <cell r="AP97">
            <v>0</v>
          </cell>
          <cell r="AQ97">
            <v>37.04</v>
          </cell>
          <cell r="AR97">
            <v>24</v>
          </cell>
          <cell r="AS97">
            <v>0</v>
          </cell>
          <cell r="AT97">
            <v>800</v>
          </cell>
          <cell r="AU97">
            <v>300</v>
          </cell>
        </row>
        <row r="98">
          <cell r="AI98" t="str">
            <v>ZINC TETROXYCHROMATE BUTYRAL ETCH PRIMER</v>
          </cell>
          <cell r="AJ98" t="str">
            <v>4322(U-220)</v>
          </cell>
          <cell r="AK98" t="str">
            <v>738</v>
          </cell>
          <cell r="AL98">
            <v>0</v>
          </cell>
          <cell r="AM98">
            <v>1</v>
          </cell>
          <cell r="AN98">
            <v>58.41</v>
          </cell>
          <cell r="AO98">
            <v>69.59</v>
          </cell>
          <cell r="AP98">
            <v>0</v>
          </cell>
          <cell r="AQ98">
            <v>8.56</v>
          </cell>
          <cell r="AR98">
            <v>28.74</v>
          </cell>
          <cell r="AS98">
            <v>0</v>
          </cell>
          <cell r="AT98">
            <v>500</v>
          </cell>
          <cell r="AU98">
            <v>2000</v>
          </cell>
        </row>
        <row r="100">
          <cell r="AI100" t="str">
            <v>MASONRY &amp; ACRYLIC PAINT</v>
          </cell>
        </row>
        <row r="101">
          <cell r="AI101" t="str">
            <v>SOLVENT BASE MASONRY PRIMER</v>
          </cell>
          <cell r="AJ101" t="str">
            <v>1541</v>
          </cell>
          <cell r="AK101">
            <v>0</v>
          </cell>
          <cell r="AL101" t="str">
            <v>140</v>
          </cell>
          <cell r="AM101">
            <v>1</v>
          </cell>
          <cell r="AN101">
            <v>9.6999999999999993</v>
          </cell>
          <cell r="AO101">
            <v>0</v>
          </cell>
          <cell r="AP101">
            <v>14</v>
          </cell>
          <cell r="AQ101">
            <v>40.21</v>
          </cell>
          <cell r="AR101">
            <v>0</v>
          </cell>
          <cell r="AS101">
            <v>30.36</v>
          </cell>
          <cell r="AT101">
            <v>390</v>
          </cell>
          <cell r="AU101">
            <v>0</v>
          </cell>
          <cell r="AV101">
            <v>425</v>
          </cell>
        </row>
        <row r="102">
          <cell r="AI102" t="str">
            <v>WATER BASE MASONRY PRIMER</v>
          </cell>
          <cell r="AJ102" t="str">
            <v>1546</v>
          </cell>
          <cell r="AK102">
            <v>0</v>
          </cell>
          <cell r="AL102" t="str">
            <v>140-1</v>
          </cell>
          <cell r="AM102">
            <v>1</v>
          </cell>
          <cell r="AN102">
            <v>8.1999999999999993</v>
          </cell>
          <cell r="AO102">
            <v>0</v>
          </cell>
          <cell r="AP102">
            <v>12</v>
          </cell>
          <cell r="AQ102">
            <v>40.24</v>
          </cell>
          <cell r="AR102">
            <v>0</v>
          </cell>
          <cell r="AS102">
            <v>33.83</v>
          </cell>
          <cell r="AT102">
            <v>330</v>
          </cell>
          <cell r="AU102">
            <v>0</v>
          </cell>
          <cell r="AV102">
            <v>406</v>
          </cell>
        </row>
        <row r="103">
          <cell r="AI103" t="str">
            <v>WATER BASE MASONRY PAINT</v>
          </cell>
          <cell r="AJ103" t="str">
            <v>1556</v>
          </cell>
          <cell r="AK103">
            <v>0</v>
          </cell>
          <cell r="AL103">
            <v>0</v>
          </cell>
          <cell r="AM103">
            <v>1</v>
          </cell>
          <cell r="AN103">
            <v>11.9</v>
          </cell>
          <cell r="AO103">
            <v>0</v>
          </cell>
          <cell r="AP103">
            <v>0</v>
          </cell>
          <cell r="AQ103">
            <v>36.97</v>
          </cell>
          <cell r="AR103">
            <v>0</v>
          </cell>
          <cell r="AS103">
            <v>0</v>
          </cell>
          <cell r="AT103">
            <v>440</v>
          </cell>
        </row>
        <row r="104">
          <cell r="AH104" t="str">
            <v>1656</v>
          </cell>
          <cell r="AI104" t="str">
            <v xml:space="preserve">ACRYLIC EMULSION PAINT </v>
          </cell>
          <cell r="AJ104" t="str">
            <v>1656</v>
          </cell>
          <cell r="AK104">
            <v>0</v>
          </cell>
          <cell r="AL104">
            <v>0</v>
          </cell>
          <cell r="AM104">
            <v>1</v>
          </cell>
          <cell r="AN104">
            <v>9.4</v>
          </cell>
          <cell r="AO104">
            <v>0</v>
          </cell>
          <cell r="AP104">
            <v>25.8</v>
          </cell>
          <cell r="AQ104">
            <v>38.299999999999997</v>
          </cell>
          <cell r="AR104">
            <v>0</v>
          </cell>
          <cell r="AS104">
            <v>34.880000000000003</v>
          </cell>
          <cell r="AT104">
            <v>360</v>
          </cell>
          <cell r="AU104">
            <v>0</v>
          </cell>
          <cell r="AV104">
            <v>900</v>
          </cell>
        </row>
        <row r="105">
          <cell r="AI105" t="str">
            <v xml:space="preserve">EMULSION PAINT </v>
          </cell>
          <cell r="AJ105" t="str">
            <v>1657</v>
          </cell>
          <cell r="AK105">
            <v>0</v>
          </cell>
          <cell r="AL105" t="str">
            <v>130</v>
          </cell>
          <cell r="AM105">
            <v>1</v>
          </cell>
          <cell r="AN105">
            <v>6.4</v>
          </cell>
          <cell r="AO105">
            <v>0</v>
          </cell>
          <cell r="AP105">
            <v>5.8</v>
          </cell>
          <cell r="AQ105">
            <v>40.630000000000003</v>
          </cell>
          <cell r="AR105">
            <v>0</v>
          </cell>
          <cell r="AS105">
            <v>34.83</v>
          </cell>
          <cell r="AT105">
            <v>260</v>
          </cell>
          <cell r="AU105">
            <v>0</v>
          </cell>
          <cell r="AV105">
            <v>202</v>
          </cell>
        </row>
        <row r="107">
          <cell r="AI107" t="str">
            <v>OTHER PAINT</v>
          </cell>
        </row>
        <row r="108">
          <cell r="AH108" t="str">
            <v>AO</v>
          </cell>
          <cell r="AI108" t="str">
            <v>AMERLOCK-400 100,</v>
          </cell>
          <cell r="AJ108">
            <v>0</v>
          </cell>
          <cell r="AK108">
            <v>0</v>
          </cell>
          <cell r="AL108">
            <v>0</v>
          </cell>
          <cell r="AM108">
            <v>1</v>
          </cell>
          <cell r="AN108">
            <v>0</v>
          </cell>
          <cell r="AO108">
            <v>35</v>
          </cell>
          <cell r="AP108">
            <v>0</v>
          </cell>
          <cell r="AQ108">
            <v>0</v>
          </cell>
          <cell r="AR108">
            <v>21</v>
          </cell>
          <cell r="AS108">
            <v>0</v>
          </cell>
          <cell r="AT108">
            <v>0</v>
          </cell>
          <cell r="AU108">
            <v>735</v>
          </cell>
        </row>
        <row r="109">
          <cell r="AI109" t="str">
            <v>BLACK VARNISH</v>
          </cell>
          <cell r="AJ109" t="str">
            <v>1727</v>
          </cell>
          <cell r="AK109">
            <v>0</v>
          </cell>
          <cell r="AL109" t="str">
            <v>170</v>
          </cell>
          <cell r="AM109">
            <v>1</v>
          </cell>
          <cell r="AN109">
            <v>5.8</v>
          </cell>
          <cell r="AO109">
            <v>0</v>
          </cell>
          <cell r="AP109">
            <v>6.2</v>
          </cell>
          <cell r="AQ109">
            <v>34.479999999999997</v>
          </cell>
          <cell r="AR109">
            <v>0</v>
          </cell>
          <cell r="AS109">
            <v>26.94</v>
          </cell>
          <cell r="AT109">
            <v>200</v>
          </cell>
          <cell r="AU109">
            <v>0</v>
          </cell>
          <cell r="AV109">
            <v>167</v>
          </cell>
        </row>
        <row r="110">
          <cell r="AI110" t="str">
            <v>NEO WATER PROOF COATING</v>
          </cell>
          <cell r="AJ110" t="str">
            <v>1728</v>
          </cell>
          <cell r="AK110" t="str">
            <v>1018</v>
          </cell>
          <cell r="AL110" t="str">
            <v>160</v>
          </cell>
          <cell r="AM110">
            <v>1</v>
          </cell>
          <cell r="AN110">
            <v>4.4000000000000004</v>
          </cell>
          <cell r="AO110">
            <v>0</v>
          </cell>
          <cell r="AP110">
            <v>6.7</v>
          </cell>
          <cell r="AQ110">
            <v>227.27</v>
          </cell>
          <cell r="AR110">
            <v>0</v>
          </cell>
          <cell r="AS110">
            <v>28.81</v>
          </cell>
          <cell r="AT110">
            <v>1000</v>
          </cell>
          <cell r="AU110">
            <v>0</v>
          </cell>
          <cell r="AV110">
            <v>193</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 val="DTOAN"/>
      <sheetName val="THOP-KL"/>
      <sheetName val="CPHI KKS"/>
      <sheetName val="DG-KSAT"/>
      <sheetName val="TMDAUTU"/>
      <sheetName val="GTXLCHINH"/>
      <sheetName val="CPHI-TT"/>
      <sheetName val="CPHIBUVL"/>
      <sheetName val="CHENH VLCHINH"/>
      <sheetName val="GVLHT"/>
      <sheetName val="DGCT-QCH2"/>
      <sheetName val="XL4Poppy"/>
      <sheetName val="VL"/>
      <sheetName val="NHAN CONG"/>
      <sheetName val="MAY"/>
      <sheetName val="VUA"/>
      <sheetName val="DG CAU"/>
      <sheetName val="THOP CAU"/>
      <sheetName val="TLP CAU"/>
      <sheetName val="DAKT1"/>
      <sheetName val="Sheet3"/>
      <sheetName val="XL4Test5"/>
      <sheetName val="XL4Poppy (2)"/>
      <sheetName val="km338+00-km338+100(2)"/>
      <sheetName val="km337+136-km337-350"/>
      <sheetName val="km346+600-km346+820 (2)"/>
      <sheetName val="km346+330-km346+600 (2)"/>
      <sheetName val="km346+00-km346+240 (2)"/>
      <sheetName val="km345+400-km345+500 (6)"/>
      <sheetName val="km345+400-km345+500 (2)"/>
      <sheetName val="km345+661-km345+000"/>
      <sheetName val="km338+60-km338+130"/>
      <sheetName val="km338+176-km338+230"/>
      <sheetName val="km342+376.41- km342+520.29"/>
      <sheetName val="km338+439-km388+571.89"/>
      <sheetName val="km342+297.58-km342+376.41"/>
      <sheetName val="km338+571.89-km338+652"/>
      <sheetName val="km337+533.60-km338 (2)"/>
      <sheetName val="km341+275-km341+350"/>
      <sheetName val="km341+913-km341+963"/>
      <sheetName val="km341+1077 -km341+1177.61"/>
      <sheetName val="km341+612-341+682"/>
      <sheetName val="km337+00-km337+34 (3)"/>
      <sheetName val="km342+520-km342+690 (2)"/>
      <sheetName val="km341.26-km341+200 (2)"/>
      <sheetName val="Duong cong vu hcm (2)"/>
      <sheetName val="Duong cong vu hcm (4)"/>
      <sheetName val="Duong cong vu hcm (5)"/>
      <sheetName val="Duong cong vu hcm (9)"/>
      <sheetName val="Duong cong vu hcm (4;) (2)"/>
      <sheetName val="Duong cong vu hcm (7)"/>
      <sheetName val="Duong cong vu hcm (8)"/>
      <sheetName val="Duong cong vu hcm (6)"/>
      <sheetName val="Duong cong vu hcm (3)"/>
      <sheetName val="Duong cong vu hcm (2;) (2)"/>
      <sheetName val="Duong cong vu hcm (9;) (2)"/>
      <sheetName val="Duong cong vu hcm (8;) (2)"/>
      <sheetName val="Duong cong vu hcm (7;) (2)"/>
      <sheetName val="Duong cong vu hcm (13;) (2)"/>
      <sheetName val="Duong cong vu hcm( Lmat;0) (2)"/>
      <sheetName val="Duong cong vu hcm( Lmat;1) (2)"/>
      <sheetName val="Duong cong vu hcm( Lmat;2)"/>
      <sheetName val="cong ty so 9 VINACONEX"/>
      <sheetName val="cong ty so 9 VINACONEX (2)"/>
      <sheetName val="Bthkl"/>
      <sheetName val="KM247"/>
      <sheetName val="km248"/>
      <sheetName val="Congty"/>
      <sheetName val="VPPN"/>
      <sheetName val="XN74"/>
      <sheetName val="XN54"/>
      <sheetName val="XN33"/>
      <sheetName val="NK96"/>
      <sheetName val="Cauchinh"/>
      <sheetName val="Dongnai"/>
      <sheetName val="TKenh"/>
      <sheetName val="Mhang"/>
      <sheetName val="Duong"/>
      <sheetName val="Chop"/>
      <sheetName val="Huydong"/>
      <sheetName val="THop"/>
      <sheetName val="CtinhCT"/>
      <sheetName val="DBT(h)"/>
      <sheetName val="BP"/>
      <sheetName val="CTduong"/>
      <sheetName val="CTCHop"/>
      <sheetName val="asphal"/>
      <sheetName val="Gvua"/>
      <sheetName val="Sheet1"/>
      <sheetName val="Cmay"/>
      <sheetName val="VL (2)"/>
      <sheetName val="May (2)"/>
      <sheetName val="GVLBo"/>
      <sheetName val="XXXXXXXX"/>
      <sheetName val="Gia VL"/>
      <sheetName val="Bang gia ca may"/>
      <sheetName val="Bang luong CB"/>
      <sheetName val="Bang P.tich CT"/>
      <sheetName val="D.toan chi tiet"/>
      <sheetName val="Bang TH Dtoan"/>
      <sheetName val="TH"/>
      <sheetName val="XL"/>
      <sheetName val="1E"/>
      <sheetName val="2E"/>
      <sheetName val="3E"/>
      <sheetName val="7D"/>
      <sheetName val="8D"/>
      <sheetName val="14D"/>
      <sheetName val="10D"/>
      <sheetName val="20D"/>
      <sheetName val="22D"/>
      <sheetName val="24D"/>
      <sheetName val="26P"/>
      <sheetName val="28P"/>
      <sheetName val="33P"/>
      <sheetName val="PTro"/>
      <sheetName val="PT"/>
      <sheetName val="KSTK"/>
      <sheetName val="A6-II"/>
      <sheetName val="00000000"/>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Sheet2"/>
      <sheetName val="Quang Tri"/>
      <sheetName val="TTHue"/>
      <sheetName val="Da Nang"/>
      <sheetName val="Quang Nam"/>
      <sheetName val="Quang Ngai"/>
      <sheetName val="TH DH-QN"/>
      <sheetName val="KP HD"/>
      <sheetName val="DB HD"/>
      <sheetName val="tong hop"/>
      <sheetName val="phan tich DG"/>
      <sheetName val="gia vat lieu"/>
      <sheetName val="gia xe may"/>
      <sheetName val="gia nhan cong"/>
      <sheetName val="QTNC-2002"/>
      <sheetName val="QTNC2003"/>
      <sheetName val="QTNC-Tong hop"/>
      <sheetName val="QTVT-Tong hop"/>
      <sheetName val="GTQT-Tong hop"/>
      <sheetName val="QT - Duet"/>
      <sheetName val="Sheet7"/>
      <sheetName val="Sheet8"/>
      <sheetName val="Sheet9"/>
      <sheetName val="Sheet10"/>
      <sheetName val="Sheet11"/>
      <sheetName val="Sheet12"/>
      <sheetName val="Sheet13"/>
      <sheetName val="Sheet14"/>
      <sheetName val="Sheet15"/>
      <sheetName val="Sheet16"/>
      <sheetName val="Nhap"/>
      <sheetName val="Thang 8"/>
      <sheetName val="caodothietke"/>
      <sheetName val="DI_ESTI"/>
      <sheetName val="Chart1"/>
      <sheetName val="Du an nut So"/>
      <sheetName val="Du an nut vong"/>
      <sheetName val="Du an nut Nam cau Tlong"/>
      <sheetName val="Duong kim lien 0 cho dua"/>
      <sheetName val="Du an KTDC Nam trung yen"/>
      <sheetName val="TK331A"/>
      <sheetName val="TK131B"/>
      <sheetName val="TK131A"/>
      <sheetName val="TK 331c1"/>
      <sheetName val="TK331C"/>
      <sheetName val="CT331-2003"/>
      <sheetName val="CT 331"/>
      <sheetName val="CT131-2003"/>
      <sheetName val="CT 131"/>
      <sheetName val="TK331B"/>
      <sheetName val="DTCT"/>
      <sheetName val="PTVT"/>
      <sheetName val="THDT"/>
      <sheetName val="THVT"/>
      <sheetName val="THGT"/>
      <sheetName val="TK 911"/>
      <sheetName val="TK 711"/>
      <sheetName val="TK 632"/>
      <sheetName val="TK642"/>
      <sheetName val="TK627"/>
      <sheetName val="TK623"/>
      <sheetName val="TK622"/>
      <sheetName val="TK621"/>
      <sheetName val="Chi tiet 511"/>
      <sheetName val="TK 511"/>
      <sheetName val="TK421"/>
      <sheetName val="TK411"/>
      <sheetName val="TK 342 ( thue T.C )"/>
      <sheetName val="TK338"/>
      <sheetName val="Phat sinh 2005"/>
      <sheetName val="TK334"/>
      <sheetName val="TK333"/>
      <sheetName val="TK331"/>
      <sheetName val="TK 341vay dai han "/>
      <sheetName val="TK311"/>
      <sheetName val="TK 214"/>
      <sheetName val="TK 212"/>
      <sheetName val="Chi tiet TK 211"/>
      <sheetName val="TK 211"/>
      <sheetName val="TK 154"/>
      <sheetName val="TK153"/>
      <sheetName val="Chi tiet TK 152"/>
      <sheetName val="Can Doi TK"/>
      <sheetName val="TK 152"/>
      <sheetName val="Chung tu ghi so "/>
      <sheetName val="TK 142"/>
      <sheetName val="TK 141"/>
      <sheetName val="TK 133"/>
      <sheetName val="Chi tiet TK131"/>
      <sheetName val="TK 131"/>
      <sheetName val="TK 112"/>
      <sheetName val="TK 111"/>
      <sheetName val="Phieu thu"/>
      <sheetName val="Phieu chi "/>
      <sheetName val="Phieu nhap VTu "/>
      <sheetName val="Phieu xuat VTu"/>
      <sheetName val="Can doi vat tu nhap xuat "/>
      <sheetName val="Vat tu nhapxuat nam 2005"/>
      <sheetName val="Ca may can dung nam 2005"/>
      <sheetName val="Vat Tu can cho CT nam 2005"/>
      <sheetName val="HD thu mua hang NLS "/>
      <sheetName val="HD thu mua cat soi "/>
      <sheetName val="TLy HD mua ban "/>
      <sheetName val="Bien ban Nthu GK"/>
      <sheetName val="T. Ly HD giao khoan "/>
      <sheetName val="Hop dong giao khoan"/>
      <sheetName val="giay tam ung "/>
      <sheetName val="Bang ke T.toan "/>
      <sheetName val="Hoa don ban hang "/>
      <sheetName val="Bang phan bo tien luong 2005"/>
      <sheetName val="Bang cham cong "/>
      <sheetName val="Bang T.T Luong CB chu Chot2005"/>
      <sheetName val="Bang T.T luong CN lai xe"/>
      <sheetName val="Bang thanh toan luong 2005"/>
      <sheetName val="Nhan cong cho CT nam 2005"/>
      <sheetName val="Dinh Muc tieu hao VL 2005"/>
      <sheetName val="Dang Ky chi tiet KH 2005"/>
      <sheetName val="Bang phan bo NVL nam 2005"/>
      <sheetName val="Bang phan bo K.Hao 2005"/>
      <sheetName val="Dang Ky Khau hao 2005"/>
      <sheetName val="Phu luc so 3( TNDN)"/>
      <sheetName val="PhuLuc so 1(TNDN)"/>
      <sheetName val="Mau so 04 TNDN"/>
      <sheetName val="Mau so 02C"/>
      <sheetName val="Mau so 02B"/>
      <sheetName val="Mau so 02A"/>
      <sheetName val="Mau 01B"/>
      <sheetName val="To khai Mau 11"/>
      <sheetName val="Don xin khat nop thue nam 04"/>
      <sheetName val="Su dung hoa don mau 26"/>
      <sheetName val="QToan hoa don "/>
      <sheetName val="Mau so 01"/>
      <sheetName val="Mau so 02"/>
      <sheetName val="Chi tiet Mau 03 ( mua vao )"/>
      <sheetName val="Mau so 03"/>
      <sheetName val="Mau so 04"/>
      <sheetName val="Mau 05"/>
      <sheetName val="De nghi giai dap ve thue "/>
      <sheetName val="the duc"/>
      <sheetName val="Bao cao thong ke "/>
      <sheetName val="Phieu DTra Van Tai ( 01 TKe )"/>
      <sheetName val="Macro1"/>
      <sheetName val="Macro2"/>
      <sheetName val="Macro3"/>
      <sheetName val="THANG 09"/>
      <sheetName val="THANG 10"/>
      <sheetName val="C47-456"/>
      <sheetName val="C46"/>
      <sheetName val="C47-PII"/>
      <sheetName val="Qheet3"/>
      <sheetName val="Duong con' vu hcm (8)"/>
      <sheetName val="TRUC TIEP"/>
      <sheetName val="GIAN TIEP"/>
      <sheetName val="HOP DONG"/>
      <sheetName val="CON LINH"/>
      <sheetName val="[RPT.xlsၝCmay"/>
      <sheetName val="ESTI_"/>
      <sheetName val="Tuan 1.01"/>
      <sheetName val="Tuan 3.01 "/>
      <sheetName val="Tuan 5.06 "/>
      <sheetName val="Tuan 6.06  "/>
      <sheetName val="Tuan 7.06 "/>
      <sheetName val="Tuan 7.06  (2)"/>
      <sheetName val="Tuan8,06"/>
      <sheetName val="Tuan9,06"/>
      <sheetName val="Tuan10,06 "/>
      <sheetName val="Tuan11,06  "/>
      <sheetName val="Tuan12,06"/>
      <sheetName val="Bao cao DD 31.3.06"/>
      <sheetName val="Bao cao DD 30.4.06"/>
      <sheetName val="Bao cao DD 31.5.06 "/>
      <sheetName val="Bao cao Quy I-06"/>
      <sheetName val="Bao cao DD 30.6.06"/>
      <sheetName val="Bao cao DD 31.7.06"/>
      <sheetName val="10000000"/>
      <sheetName val="20000000"/>
      <sheetName val="Bang 聧ia ca may"/>
      <sheetName val="km346+00-km346_x000b_240 (2)"/>
      <sheetName val="km342+297._x0015_8-km342+376.41"/>
      <sheetName val="km341+1077 -km34_x0011_+1177.61"/>
      <sheetName val=""/>
      <sheetName val="[RPT.x"/>
      <sheetName val="pt0-1"/>
      <sheetName val="kp0-1"/>
      <sheetName val="0-1"/>
      <sheetName val="pt2-3"/>
      <sheetName val="thkp2-3"/>
      <sheetName val="clvl"/>
      <sheetName val="2-3"/>
      <sheetName val="cl1-2"/>
      <sheetName val="thkp1-2"/>
      <sheetName val="clvl1-2"/>
      <sheetName val="1-2"/>
      <sheetName val=" quy I-2005"/>
      <sheetName val="Quy 2- 2005 "/>
      <sheetName val="Quy III- 2005 "/>
      <sheetName val="Quy 4- 2005"/>
      <sheetName val="gvl"/>
      <sheetName val="THChi"/>
      <sheetName val="THthu"/>
      <sheetName val="BCD"/>
      <sheetName val="111"/>
      <sheetName val="112"/>
      <sheetName val="131"/>
      <sheetName val="133"/>
      <sheetName val="138"/>
      <sheetName val="141"/>
      <sheetName val="142"/>
      <sheetName val="152"/>
      <sheetName val="153"/>
      <sheetName val="154"/>
      <sheetName val="211"/>
      <sheetName val="214"/>
      <sheetName val="331"/>
      <sheetName val="3331"/>
      <sheetName val="3334"/>
      <sheetName val="334"/>
      <sheetName val="411"/>
      <sheetName val="421"/>
      <sheetName val="511"/>
      <sheetName val="621"/>
      <sheetName val="622"/>
      <sheetName val="623"/>
      <sheetName val="627b"/>
      <sheetName val="632"/>
      <sheetName val="642"/>
      <sheetName val="711"/>
      <sheetName val="811"/>
      <sheetName val="911"/>
      <sheetName val="009"/>
      <sheetName val="GDMN.1"/>
      <sheetName val="GDMN.2"/>
      <sheetName val="GDMN.3"/>
      <sheetName val="GDMN.4"/>
      <sheetName val="GDMN.5"/>
      <sheetName val="GDTH.1"/>
      <sheetName val="GDTH.2"/>
      <sheetName val="GDTH.3"/>
      <sheetName val="GDTH.4"/>
      <sheetName val="GDTH.5"/>
      <sheetName val="THCS.1"/>
      <sheetName val="THCS.2"/>
      <sheetName val="THCS.3"/>
      <sheetName val="THCS.4"/>
      <sheetName val="THCS.5"/>
      <sheetName val="THCS.6"/>
      <sheetName val="THPT.1"/>
      <sheetName val="THPT.2"/>
      <sheetName val="THPT.3"/>
      <sheetName val="THPT.4"/>
      <sheetName val="THPT.5"/>
      <sheetName val="THPT.6"/>
      <sheetName val="DH,CD,THCN.1"/>
      <sheetName val="DH,CD,THCN.2"/>
      <sheetName val="DH,CD,THCN.3"/>
      <sheetName val="GDKCQ.1"/>
      <sheetName val="GDKCQ.2"/>
      <sheetName val="TAICHINH"/>
      <sheetName val="tienluong"/>
      <sheetName val="11"/>
      <sheetName val="10"/>
      <sheetName val="9"/>
      <sheetName val="8"/>
      <sheetName val="7"/>
      <sheetName val="6"/>
      <sheetName val="5"/>
      <sheetName val="4"/>
      <sheetName val="3"/>
      <sheetName val="2"/>
      <sheetName val="1"/>
      <sheetName val="1N"/>
      <sheetName val="XD"/>
      <sheetName val="GTGT1"/>
      <sheetName val="NHAHAT"/>
      <sheetName val="TGTGT2"/>
      <sheetName val="CAU"/>
      <sheetName val="KL"/>
      <sheetName val="MD1"/>
      <sheetName val="RPT"/>
      <sheetName val="Duïng cong vu hcm (13;) (2)"/>
      <sheetName val="km337+533î60-km3ó4 (2)"/>
      <sheetName val="Duong cong vu hcm (8;) (:)"/>
      <sheetName val="Duofg cong vu hcm (7;) (2)"/>
      <sheetName val="N_x0008_AN CONG"/>
      <sheetName val="K251 _x0001_C"/>
      <sheetName val="?? MTL"/>
      <sheetName val="?? DI"/>
      <sheetName val="HDKT"/>
      <sheetName val="PIPERACK"/>
      <sheetName val="MONG T,V,E"/>
      <sheetName val="tk12A-B&amp;13A-B"/>
      <sheetName val="TAM-tk12A-B&amp;13A-B"/>
      <sheetName val="tk15&amp;11A-B"/>
      <sheetName val="TAM-tk15&amp;11A-B"/>
      <sheetName val="V31"/>
      <sheetName val="T-V31"/>
      <sheetName val="V51"/>
      <sheetName val="T-V51"/>
      <sheetName val="V11"/>
      <sheetName val="v12"/>
      <sheetName val="V13"/>
      <sheetName val="v22"/>
      <sheetName val="V23"/>
      <sheetName val="v24"/>
      <sheetName val="V25"/>
      <sheetName val="V52"/>
      <sheetName val="V61"/>
      <sheetName val="E-01"/>
      <sheetName val="E-02"/>
      <sheetName val="C-01"/>
      <sheetName val="pr-B"/>
      <sheetName val="pr-C"/>
      <sheetName val="pr-D"/>
      <sheetName val="pr-E"/>
      <sheetName val="S-SA"/>
      <sheetName val="S-SB"/>
      <sheetName val="S-SC1"/>
      <sheetName val="S-SC2"/>
      <sheetName val="S-SD1"/>
      <sheetName val="S-SD2"/>
      <sheetName val="S-SD3"/>
      <sheetName val="S-SE1"/>
      <sheetName val="S-SE2"/>
      <sheetName val="sum-sl"/>
      <sheetName val="sum-steel"/>
      <sheetName val="sum-T"/>
      <sheetName val="sum-E"/>
      <sheetName val="sum-pr"/>
      <sheetName val="REPORT"/>
      <sheetName val="Daily"/>
      <sheetName val="Data-input"/>
      <sheetName val="Data"/>
      <sheetName val="TK12"/>
      <sheetName val="Visual inspection record-07"/>
      <sheetName val="Fitup inspection record-06"/>
      <sheetName val="WELD MONITORING"/>
      <sheetName val="CHECK LIST"/>
      <sheetName val="MATERIAL B"/>
      <sheetName val="MATERIAL"/>
      <sheetName val="BENDING REPORT"/>
      <sheetName val="INPS RELEASE"/>
      <sheetName val="PAINTING REPORT"/>
      <sheetName val="hydro test"/>
      <sheetName val="giamay"/>
      <sheetName val="䈇割 DI"/>
      <sheetName val="T_x0008_OP-KL"/>
      <sheetName val="DG%KSAT"/>
      <sheetName val="DG1kSAT"/>
      <sheetName val="T1"/>
      <sheetName val="T2"/>
      <sheetName val="T3"/>
      <sheetName val="T4"/>
      <sheetName val="m361 Base"/>
      <sheetName val="CTduo~g"/>
      <sheetName val="km345+661-km345;000"/>
    </sheetNames>
    <sheetDataSet>
      <sheetData sheetId="0" refreshError="1"/>
      <sheetData sheetId="1" refreshError="1"/>
      <sheetData sheetId="2"/>
      <sheetData sheetId="3" refreshError="1">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A10" t="str">
            <v>5S</v>
          </cell>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A31" t="str">
            <v>5S</v>
          </cell>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cell r="Q55" t="str">
            <v xml:space="preserve">S_x0001_N_x0002_1a_x0000__x0017_T«n nÒn b»ng c¸t ®Çm kü_x0002_m3_x0000_%X©y mãng ®¸ </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F90">
            <v>0</v>
          </cell>
          <cell r="G90">
            <v>0</v>
          </cell>
          <cell r="H90">
            <v>2.2251287283221441E-307</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F130">
            <v>0</v>
          </cell>
          <cell r="G130">
            <v>0</v>
          </cell>
          <cell r="H130">
            <v>0</v>
          </cell>
          <cell r="I130">
            <v>7.0000000000000007E-2</v>
          </cell>
          <cell r="J130">
            <v>0</v>
          </cell>
          <cell r="K130">
            <v>7.0000000000000007E-2</v>
          </cell>
          <cell r="L130">
            <v>0</v>
          </cell>
          <cell r="M130">
            <v>0</v>
          </cell>
          <cell r="N130">
            <v>0</v>
          </cell>
          <cell r="O130">
            <v>0</v>
          </cell>
          <cell r="P130">
            <v>2</v>
          </cell>
          <cell r="Q130">
            <v>0</v>
          </cell>
          <cell r="R130">
            <v>0</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J146">
            <v>0</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F175">
            <v>0</v>
          </cell>
          <cell r="G175">
            <v>0</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J190">
            <v>8.42</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J220">
            <v>0</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F223">
            <v>0</v>
          </cell>
          <cell r="G223">
            <v>0</v>
          </cell>
          <cell r="H223">
            <v>0</v>
          </cell>
          <cell r="I223">
            <v>7.0000000000000007E-2</v>
          </cell>
          <cell r="J223">
            <v>0</v>
          </cell>
          <cell r="K223">
            <v>7.0000000000000007E-2</v>
          </cell>
          <cell r="L223">
            <v>2.12451171875</v>
          </cell>
          <cell r="M223">
            <v>0</v>
          </cell>
          <cell r="N223">
            <v>4.7320557945261064E-312</v>
          </cell>
          <cell r="O223">
            <v>80</v>
          </cell>
          <cell r="P223">
            <v>2</v>
          </cell>
          <cell r="Q223">
            <v>3.73</v>
          </cell>
          <cell r="R223">
            <v>1</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A245">
            <v>0</v>
          </cell>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cell r="Q261">
            <v>0</v>
          </cell>
          <cell r="R261">
            <v>0</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H269">
            <v>0</v>
          </cell>
          <cell r="I269">
            <v>7.0000000000000007E-2</v>
          </cell>
          <cell r="J269">
            <v>0</v>
          </cell>
          <cell r="K269">
            <v>7.0000000000000007E-2</v>
          </cell>
          <cell r="M269">
            <v>0</v>
          </cell>
          <cell r="P269">
            <v>2</v>
          </cell>
          <cell r="R269">
            <v>0</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F344">
            <v>0</v>
          </cell>
          <cell r="I344">
            <v>0.51</v>
          </cell>
          <cell r="J344">
            <v>4.29</v>
          </cell>
          <cell r="K344">
            <v>4.8</v>
          </cell>
          <cell r="L344">
            <v>4</v>
          </cell>
          <cell r="O344">
            <v>160</v>
          </cell>
          <cell r="P344">
            <v>4</v>
          </cell>
          <cell r="Q344">
            <v>0</v>
          </cell>
          <cell r="R344">
            <v>7.2784507436844332E-312</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J375">
            <v>0</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F412">
            <v>0</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F415">
            <v>0</v>
          </cell>
          <cell r="G415">
            <v>0</v>
          </cell>
          <cell r="H415">
            <v>0</v>
          </cell>
          <cell r="I415">
            <v>7.0000000000000007E-2</v>
          </cell>
          <cell r="J415">
            <v>0</v>
          </cell>
          <cell r="K415">
            <v>7.0000000000000007E-2</v>
          </cell>
          <cell r="L415">
            <v>2</v>
          </cell>
          <cell r="M415">
            <v>0</v>
          </cell>
          <cell r="N415">
            <v>8.8062877131794293E-312</v>
          </cell>
          <cell r="O415" t="str">
            <v xml:space="preserve">XS </v>
          </cell>
          <cell r="P415">
            <v>2</v>
          </cell>
          <cell r="Q415">
            <v>3.2</v>
          </cell>
          <cell r="R415">
            <v>1</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A418">
            <v>2</v>
          </cell>
          <cell r="B418" t="str">
            <v xml:space="preserve">XS </v>
          </cell>
          <cell r="C418">
            <v>0.5</v>
          </cell>
          <cell r="D418">
            <v>3.73</v>
          </cell>
          <cell r="E418">
            <v>1</v>
          </cell>
          <cell r="F418">
            <v>0</v>
          </cell>
          <cell r="G418">
            <v>0</v>
          </cell>
          <cell r="H418">
            <v>0</v>
          </cell>
          <cell r="I418">
            <v>7.0000000000000007E-2</v>
          </cell>
          <cell r="J418">
            <v>0</v>
          </cell>
          <cell r="K418">
            <v>7.0000000000000007E-2</v>
          </cell>
          <cell r="L418">
            <v>2</v>
          </cell>
          <cell r="M418">
            <v>0</v>
          </cell>
          <cell r="N418">
            <v>8.8699475869083874E-312</v>
          </cell>
          <cell r="O418" t="str">
            <v xml:space="preserve">XS </v>
          </cell>
          <cell r="P418">
            <v>2</v>
          </cell>
          <cell r="Q418">
            <v>3.73</v>
          </cell>
          <cell r="R418">
            <v>1</v>
          </cell>
        </row>
        <row r="419">
          <cell r="B419" t="str">
            <v xml:space="preserve">XS </v>
          </cell>
          <cell r="C419">
            <v>0.5</v>
          </cell>
          <cell r="D419">
            <v>3.73</v>
          </cell>
          <cell r="E419">
            <v>1</v>
          </cell>
          <cell r="F419">
            <v>0</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F429">
            <v>0</v>
          </cell>
          <cell r="G429">
            <v>0</v>
          </cell>
          <cell r="H429">
            <v>0</v>
          </cell>
          <cell r="I429">
            <v>0.13</v>
          </cell>
          <cell r="J429">
            <v>0.17</v>
          </cell>
          <cell r="K429">
            <v>0.30000000000000004</v>
          </cell>
          <cell r="L429">
            <v>2</v>
          </cell>
          <cell r="M429">
            <v>0</v>
          </cell>
          <cell r="N429">
            <v>9.1033671239145674E-312</v>
          </cell>
          <cell r="O429" t="str">
            <v xml:space="preserve">XS </v>
          </cell>
          <cell r="P429">
            <v>2</v>
          </cell>
          <cell r="Q429">
            <v>0</v>
          </cell>
          <cell r="R429">
            <v>9.0821471660049147E-312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F440">
            <v>0</v>
          </cell>
          <cell r="G440">
            <v>0</v>
          </cell>
          <cell r="H440">
            <v>0</v>
          </cell>
          <cell r="I440">
            <v>0.51</v>
          </cell>
          <cell r="J440">
            <v>1.59</v>
          </cell>
          <cell r="K440">
            <v>2.1</v>
          </cell>
          <cell r="L440">
            <v>4</v>
          </cell>
          <cell r="M440">
            <v>0</v>
          </cell>
          <cell r="N440">
            <v>9.3367866609207473E-312</v>
          </cell>
          <cell r="O440" t="str">
            <v xml:space="preserve">XS </v>
          </cell>
          <cell r="P440">
            <v>4</v>
          </cell>
          <cell r="Q440">
            <v>0</v>
          </cell>
          <cell r="R440">
            <v>9.3155667030110946E-312</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F451">
            <v>0</v>
          </cell>
          <cell r="G451">
            <v>0</v>
          </cell>
          <cell r="H451">
            <v>0</v>
          </cell>
          <cell r="I451">
            <v>2.64</v>
          </cell>
          <cell r="J451">
            <v>13.86</v>
          </cell>
          <cell r="K451">
            <v>16.5</v>
          </cell>
          <cell r="L451">
            <v>9</v>
          </cell>
          <cell r="M451">
            <v>0</v>
          </cell>
          <cell r="N451">
            <v>9.5702061979269273E-312</v>
          </cell>
          <cell r="O451" t="str">
            <v xml:space="preserve">XS </v>
          </cell>
          <cell r="P451">
            <v>9</v>
          </cell>
          <cell r="Q451">
            <v>0</v>
          </cell>
          <cell r="R451">
            <v>9.5489862400172746E-312</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L465">
            <v>0</v>
          </cell>
          <cell r="M465">
            <v>0</v>
          </cell>
          <cell r="N465">
            <v>0</v>
          </cell>
          <cell r="O465">
            <v>0</v>
          </cell>
          <cell r="P465">
            <v>2</v>
          </cell>
          <cell r="Q465">
            <v>0</v>
          </cell>
          <cell r="R465">
            <v>0</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F478">
            <v>0</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refreshError="1"/>
      <sheetData sheetId="70" refreshError="1"/>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refreshError="1"/>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refreshError="1"/>
      <sheetData sheetId="306" refreshError="1"/>
      <sheetData sheetId="307" refreshError="1"/>
      <sheetData sheetId="308" refreshError="1"/>
      <sheetData sheetId="309"/>
      <sheetData sheetId="310"/>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sheetData sheetId="331"/>
      <sheetData sheetId="332"/>
      <sheetData sheetId="333"/>
      <sheetData sheetId="334" refreshError="1"/>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refreshError="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refreshError="1"/>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refreshError="1"/>
      <sheetData sheetId="432"/>
      <sheetData sheetId="433"/>
      <sheetData sheetId="434" refreshError="1"/>
      <sheetData sheetId="435" refreshError="1"/>
      <sheetData sheetId="436" refreshError="1"/>
      <sheetData sheetId="437"/>
      <sheetData sheetId="438"/>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sheetData sheetId="500"/>
      <sheetData sheetId="501" refreshError="1"/>
      <sheetData sheetId="502"/>
      <sheetData sheetId="503"/>
      <sheetData sheetId="504"/>
      <sheetData sheetId="505"/>
      <sheetData sheetId="506"/>
      <sheetData sheetId="507"/>
      <sheetData sheetId="508"/>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i khoan"/>
      <sheetName val="So KT"/>
      <sheetName val="Module2"/>
      <sheetName val="Module1"/>
      <sheetName val="Module3"/>
      <sheetName val="Congty"/>
      <sheetName val="VPPN"/>
      <sheetName val="XN74"/>
      <sheetName val="XN54"/>
      <sheetName val="XN33"/>
      <sheetName val="NK96"/>
      <sheetName val="XL4Test5"/>
      <sheetName val="tong hop"/>
      <sheetName val="phan tich DG"/>
      <sheetName val="gia vat lieu"/>
      <sheetName val="gia xe may"/>
      <sheetName val="gia nhan cong"/>
      <sheetName val="Sheet2"/>
      <sheetName val="Sheet1"/>
      <sheetName val="00000000"/>
      <sheetName val="28-9"/>
      <sheetName val="27-9"/>
      <sheetName val="26-9"/>
      <sheetName val="25-9"/>
      <sheetName val="24-9"/>
      <sheetName val="23-9"/>
      <sheetName val="22-9"/>
      <sheetName val="21-9"/>
      <sheetName val="20-9"/>
      <sheetName val="19-9"/>
      <sheetName val="18-9"/>
      <sheetName val="17-9"/>
      <sheetName val="16-9"/>
      <sheetName val="15-9"/>
      <sheetName val="14-9"/>
      <sheetName val="13-9"/>
      <sheetName val="12-9"/>
      <sheetName val="11-9"/>
      <sheetName val="10-9"/>
      <sheetName val="9-9"/>
      <sheetName val="8-9"/>
      <sheetName val="7-9"/>
      <sheetName val="6-9"/>
      <sheetName val="5-9"/>
      <sheetName val="4-9"/>
      <sheetName val="3-9"/>
      <sheetName val="2-9"/>
      <sheetName val="1-9"/>
      <sheetName val="30-8"/>
      <sheetName val="29-8"/>
      <sheetName val="28-8"/>
      <sheetName val="27-8"/>
      <sheetName val="26-8"/>
      <sheetName val="25-8"/>
      <sheetName val="24-8"/>
      <sheetName val="23-8"/>
      <sheetName val="22-8"/>
      <sheetName val="21-8"/>
      <sheetName val="20-8"/>
      <sheetName val="19-8"/>
      <sheetName val="18-8"/>
      <sheetName val="17-8"/>
      <sheetName val="16-8"/>
      <sheetName val="15-8"/>
      <sheetName val="14-8"/>
      <sheetName val="13-8"/>
      <sheetName val="12-8"/>
      <sheetName val="11-8"/>
      <sheetName val="10-8"/>
      <sheetName val="9-8"/>
      <sheetName val="8-8"/>
      <sheetName val="7-8"/>
      <sheetName val="6-8"/>
      <sheetName val="5-8"/>
      <sheetName val="4-8"/>
      <sheetName val="03-8"/>
      <sheetName val="02-8"/>
      <sheetName val="01-8"/>
      <sheetName val="31-7"/>
      <sheetName val="30-7"/>
      <sheetName val="29-7"/>
      <sheetName val="28-7"/>
      <sheetName val="mau"/>
      <sheetName val="10000000"/>
      <sheetName val="GVL"/>
      <sheetName val="NEW-PANEL"/>
      <sheetName val="Do Thi Tho M.M (1)"/>
      <sheetName val="Nguyen Van Ly M.M (2)"/>
      <sheetName val="Dinh Van Hai M.M (3)"/>
      <sheetName val="Tran Van Thai  M.M (4) "/>
      <sheetName val="Tran Thi lan  M.M (5) "/>
      <sheetName val="Pham Thi Thin  M.M (6)"/>
      <sheetName val="Pham Thi Thuong  M.M (7)"/>
      <sheetName val="le Thi Thuc  M.M (8)"/>
      <sheetName val="Ngo Van Nhan M.M (9)"/>
      <sheetName val="Le Tat Ve M.M (10)"/>
      <sheetName val="Le Tat Ve M.M (11)"/>
      <sheetName val="Le Thi Nhan M.M (12)"/>
      <sheetName val="Le Thi Nhan 12(2)"/>
      <sheetName val="Doan Van Chin 13(1)"/>
      <sheetName val="Doan Van Chin 13(2)"/>
      <sheetName val="Dinh Van Ranh 14(1)"/>
      <sheetName val="Nguyen Duy Lien 15(2)"/>
      <sheetName val="Le Huu Hanh 16(1)"/>
      <sheetName val="Le Huu Hanh 16(2)"/>
      <sheetName val="Le Tat Ve 17(2)"/>
      <sheetName val="Phung Thi Hien 18(1)"/>
      <sheetName val="Phung Thi Hien 18(2)"/>
      <sheetName val="Ngo Xuan Dap 19(2)"/>
      <sheetName val="Le Huu Hung 20(2)"/>
      <sheetName val="Le Tri An 21(2)"/>
      <sheetName val="Hoang Van Chuong 22(2)"/>
      <sheetName val="Le Thi Ly 23(2)"/>
      <sheetName val="Vu Dinh Tre 24(2)"/>
      <sheetName val="Le Huu Hoa 25(2)"/>
      <sheetName val="Le Tat Ve 26(2)"/>
      <sheetName val="Hoang Thi Binh 27(2)"/>
      <sheetName val="Hoang Thi Binh 28(2)"/>
      <sheetName val="Le Huu Thuy 29(2)"/>
      <sheetName val="Mau moi"/>
      <sheetName val="PV THIEU(2)"/>
      <sheetName val="NTMEN4(1)"/>
      <sheetName val="XL4Poppy"/>
      <sheetName val="TN"/>
      <sheetName val="ND"/>
      <sheetName val="VL"/>
      <sheetName val="400-415.37"/>
      <sheetName val="KL NR2"/>
      <sheetName val="NR2 565 PQ DQ"/>
      <sheetName val="565 DD"/>
      <sheetName val="M2-415.37"/>
      <sheetName val="Cong"/>
      <sheetName val="507 PQ"/>
      <sheetName val="507 DD"/>
      <sheetName val=" Subbase"/>
      <sheetName val="NR2"/>
      <sheetName val="THCP"/>
      <sheetName val="BQT"/>
      <sheetName val="RG"/>
      <sheetName val="Sheet3"/>
      <sheetName val="BCVT"/>
      <sheetName val="BKHD"/>
      <sheetName val="MTL$-INTER"/>
      <sheetName val="Phu cap"/>
      <sheetName val="phu cap nam"/>
      <sheetName val="Mau 1 PGD"/>
      <sheetName val="Mau 2PGD"/>
      <sheetName val="Mau 3 PGD"/>
      <sheetName val="mau so 01A"/>
      <sheetName val="mau so 2"/>
      <sheetName val="mau so 3"/>
      <sheetName val="PCCM"/>
      <sheetName val="KQHDKD"/>
      <sheetName val="KHOI_DONG"/>
      <sheetName val="Inctiettk"/>
      <sheetName val="cd taikhoan"/>
      <sheetName val="NK_CHUNG"/>
      <sheetName val="CD_PSINH"/>
      <sheetName val="CDKT"/>
      <sheetName val="MAKHACH"/>
      <sheetName val="TH_CNO"/>
      <sheetName val="VC"/>
      <sheetName val="chitiet"/>
      <sheetName val="C/ngty"/>
      <sheetName val=""/>
      <sheetName val="DOAM0654CAS"/>
      <sheetName val="hold5"/>
      <sheetName val="hold6"/>
      <sheetName val="Phung Thi HIen 18(2_x0009_"/>
      <sheetName val="Le Tri An 2_x0011_(2)"/>
      <sheetName val="H/ang Van Chuong 22(2)"/>
      <sheetName val="Le_x0000_Huu Hoa 25(2)"/>
      <sheetName val="tienluong"/>
      <sheetName val="Nguyen Duy Lien ႀ￸(2)"/>
      <sheetName val="Phung Thi HIen 18(2 "/>
      <sheetName val="DI-ESTI"/>
      <sheetName val="Nguyen Duy Lien ??(2)"/>
      <sheetName val="CSDL"/>
      <sheetName val="BK"/>
      <sheetName val="PNK"/>
      <sheetName val="PXK"/>
      <sheetName val="PTL"/>
      <sheetName val="NXT"/>
      <sheetName val="STH131"/>
      <sheetName val="MAU PX"/>
      <sheetName val="331"/>
      <sheetName val="Le Huu Thuy 2_x0019_(2)"/>
      <sheetName val="sat"/>
      <sheetName val="ptvt"/>
      <sheetName val="Hoang Van Chuong _x0000_2(2)"/>
      <sheetName val="X_x0000_4Test5"/>
      <sheetName val="klnd"/>
      <sheetName val="DTmd"/>
      <sheetName val="thnl"/>
      <sheetName val="htxl"/>
      <sheetName val="bvl"/>
      <sheetName val="kpct"/>
      <sheetName val="THKP"/>
      <sheetName val="TT"/>
      <sheetName val="DI_ESTI"/>
      <sheetName val="Le Tat Ve M.M (1ÿÿ"/>
      <sheetName val="Le ThÿÿNhan M.M (12)"/>
      <sheetName val="ଶᐭ8"/>
      <sheetName val="DG chi tiet"/>
      <sheetName val="BTH phi"/>
      <sheetName val="BLT phi"/>
      <sheetName val="phi,le phi"/>
      <sheetName val="Bien Lai TON"/>
      <sheetName val="BCQT "/>
      <sheetName val="Giay di duong"/>
      <sheetName val="BC QT cua tung ap"/>
      <sheetName val="GIAO CHI TIEU THU QUY 07"/>
      <sheetName val="BANG TONG HOP GIAY NOP TIEN"/>
      <sheetName val="Le"/>
      <sheetName val="PTDG"/>
      <sheetName val="tra-vat-lieu"/>
      <sheetName val="T11,12-2001"/>
      <sheetName val="General"/>
      <sheetName val="LIST"/>
      <sheetName val="Girder"/>
      <sheetName val="Le Thi Ly 23(2_x0009_"/>
      <sheetName val="Le Thi Ly 23(2 "/>
      <sheetName val="Le?Huu Hoa 25(2)"/>
      <sheetName val="Hoang Van Chuong ?2(2)"/>
      <sheetName val="X?4Test5"/>
      <sheetName val="SPL4"/>
      <sheetName val="ma_pt"/>
      <sheetName val="Truot_nen"/>
      <sheetName val="DD 10KV"/>
      <sheetName val="LDC"/>
      <sheetName val="LDB"/>
      <sheetName val="LDA"/>
      <sheetName val="LD"/>
      <sheetName val="Le Thi Nha_x0000__x0000_f_x0000__x0001__x0000__x0000_"/>
      <sheetName val="_x0002__x0000_"/>
      <sheetName val="??8"/>
      <sheetName val="XJ74"/>
      <sheetName val="NR2Ƞ565 PQ DQ"/>
      <sheetName val="IBASE"/>
      <sheetName val="Tra_bang"/>
      <sheetName val="MïJule2"/>
      <sheetName val="13)8"/>
      <sheetName val="Sbq18"/>
      <sheetName val="THONG KE"/>
      <sheetName val="Hoang Van Chuong "/>
      <sheetName val="X"/>
      <sheetName val="Tai_khoan"/>
      <sheetName val="So_KT"/>
      <sheetName val="tong_hop"/>
      <sheetName val="phan_tich_DG"/>
      <sheetName val="gia_vat_lieu"/>
      <sheetName val="gia_xe_may"/>
      <sheetName val="gia_nhan_cong"/>
      <sheetName val="cd_taikhoan"/>
      <sheetName val="Do_Thi_Tho_M_M_(1)"/>
      <sheetName val="Nguyen_Van_Ly_M_M_(2)"/>
      <sheetName val="Dinh_Van_Hai_M_M_(3)"/>
      <sheetName val="Tran_Van_Thai__M_M_(4)_"/>
      <sheetName val="Tran_Thi_lan__M_M_(5)_"/>
      <sheetName val="Pham_Thi_Thin__M_M_(6)"/>
      <sheetName val="Pham_Thi_Thuong__M_M_(7)"/>
      <sheetName val="le_Thi_Thuc__M_M_(8)"/>
      <sheetName val="Ngo_Van_Nhan_M_M_(9)"/>
      <sheetName val="Le_Tat_Ve_M_M_(10)"/>
      <sheetName val="Le_Tat_Ve_M_M_(11)"/>
      <sheetName val="Le_Thi_Nhan_M_M_(12)"/>
      <sheetName val="Le_Thi_Nhan_12(2)"/>
      <sheetName val="Doan_Van_Chin_13(1)"/>
      <sheetName val="Doan_Van_Chin_13(2)"/>
      <sheetName val="Dinh_Van_Ranh_14(1)"/>
      <sheetName val="Nguyen_Duy_Lien_15(2)"/>
      <sheetName val="Le_Huu_Hanh_16(1)"/>
      <sheetName val="Le_Huu_Hanh_16(2)"/>
      <sheetName val="Le_Tat_Ve_17(2)"/>
      <sheetName val="Phung_Thi_Hien_18(1)"/>
      <sheetName val="Phung_Thi_Hien_18(2)"/>
      <sheetName val="Ngo_Xuan_Dap_19(2)"/>
      <sheetName val="Le_Huu_Hung_20(2)"/>
      <sheetName val="Le_Tri_An_21(2)"/>
      <sheetName val="Hoang_Van_Chuong_22(2)"/>
      <sheetName val="Le_Thi_Ly_23(2)"/>
      <sheetName val="Vu_Dinh_Tre_24(2)"/>
      <sheetName val="Le_Huu_Hoa_25(2)"/>
      <sheetName val="Le_Tat_Ve_26(2)"/>
      <sheetName val="Hoang_Thi_Binh_27(2)"/>
      <sheetName val="Hoang_Thi_Binh_28(2)"/>
      <sheetName val="Le_Huu_Thuy_29(2)"/>
      <sheetName val="Mau_moi"/>
      <sheetName val="PV_THIEU(2)"/>
      <sheetName val="400-415_37"/>
      <sheetName val="KL_NR2"/>
      <sheetName val="NR2_565_PQ_DQ"/>
      <sheetName val="565_DD"/>
      <sheetName val="M2-415_37"/>
      <sheetName val="507_PQ"/>
      <sheetName val="507_DD"/>
      <sheetName val="_Subbase"/>
      <sheetName val="Phu_cap"/>
      <sheetName val="phu_cap_nam"/>
      <sheetName val="Mau_1_PGD"/>
      <sheetName val="Mau_2PGD"/>
      <sheetName val="Mau_3_PGD"/>
      <sheetName val="mau_so_01A"/>
      <sheetName val="mau_so_2"/>
      <sheetName val="mau_so_3"/>
      <sheetName val="KEM NGHIEN GIA CONG"/>
      <sheetName val="SOKT-Q3CT"/>
      <sheetName val="C_ngty"/>
      <sheetName val="#REF!"/>
      <sheetName val="H_ang Van Chuong 22(2)"/>
      <sheetName val="Nguyen Duy Lien __(2)"/>
      <sheetName val="ctTBA"/>
      <sheetName val="Le_x0000_Huu Hanh 16(1)"/>
      <sheetName val="Le Thi_x0000_Nhan M.M (12)"/>
      <sheetName val="Parem"/>
      <sheetName val="Chi Tiet"/>
      <sheetName val="tra_vat_lieu"/>
      <sheetName val="DMTK"/>
      <sheetName val="Le_Huu Hoa 25(2)"/>
      <sheetName val="__8"/>
      <sheetName val="Hoang Van Chuong _2(2)"/>
      <sheetName val="X_4Test5"/>
      <sheetName val="Le Thi Nha"/>
      <sheetName val="Pham Thi Thuong  M.M (7i"/>
      <sheetName val="_x0011_3-8"/>
      <sheetName val="_x0004_OAM0654CAS"/>
      <sheetName val="Le Heu Hoa 25(2_x0009_"/>
      <sheetName val="Hoang Thi Binh 08(2)"/>
      <sheetName val="Pham T(i Thuong  M.M (7)"/>
      <sheetName val="Sheet26"/>
      <sheetName val="Pham ThiðThuong  M.M (7)"/>
      <sheetName val="Le Tat Ve M.M (19)"/>
      <sheetName val="400-015.37"/>
      <sheetName val="Le Thi Nha??f?_x0001_??"/>
      <sheetName val="_x0002_?"/>
      <sheetName val="MTO REV.2(ARMOR)"/>
      <sheetName val="Module#"/>
      <sheetName val="Le Heu Hoa 25(2 "/>
      <sheetName val="hgld5"/>
      <sheetName val="Book 1 Summary"/>
      <sheetName val="Main"/>
      <sheetName val="VL10KV"/>
      <sheetName val="TBA 250"/>
      <sheetName val="VL 0_4KV"/>
      <sheetName val="VLCong to"/>
      <sheetName val="Le?Huu Hanh 16(1)"/>
      <sheetName val="Le Thi?Nhan M.M (12)"/>
      <sheetName val="Dinh nghia"/>
      <sheetName val="Le Thi Nha?f?_x0001_?"/>
      <sheetName val="SumSBU"/>
      <sheetName val="ESTI."/>
      <sheetName val="FD"/>
      <sheetName val="GI"/>
      <sheetName val="EE (3)"/>
      <sheetName val="PAVEMENT"/>
      <sheetName val="TRAFFIC"/>
      <sheetName val="NR2?565 PQ DQ"/>
      <sheetName val="PR THIEU(2)"/>
      <sheetName val="DTCT"/>
      <sheetName val="nhap theo ngay vao"/>
      <sheetName val="N61"/>
      <sheetName val="Le Thi Nha__f__x0001___"/>
      <sheetName val="_x0002__"/>
      <sheetName val="Le Thi Nha_f__x0001__"/>
      <sheetName val="Le Thi"/>
      <sheetName val="DANGBAN"/>
      <sheetName val="so chi tiet"/>
      <sheetName val="Le Hue Hanh 16(2)"/>
      <sheetName val="Le2_x0000__x0000_ Hoa 25(2)"/>
      <sheetName val="MTO REV.0"/>
      <sheetName val="Pham Thi(Thuong  M.M (7)"/>
      <sheetName val="Le2"/>
      <sheetName val="NR2_565 PQ DQ"/>
      <sheetName val="Le_Huu Hanh 16(1)"/>
      <sheetName val="Le Thi_Nhan M.M (12)"/>
      <sheetName val="Loading"/>
      <sheetName val="Solieu"/>
      <sheetName val="NHATKY"/>
      <sheetName val="NHATKYC"/>
      <sheetName val="ptdg "/>
      <sheetName val="ptke"/>
      <sheetName val="t-h HA THE"/>
      <sheetName val="28-8_x0000__x0000__x0000__x0000__x0000__x0000__x0000__x0000__x0000__x0000__x0000__x0000_㢈ȣ_x0000__x0004__x0000__x0000__x0000__x0000__x0000__x0000_䴀ȣ_x0000__x0000__x0000_"/>
    </sheetNames>
    <sheetDataSet>
      <sheetData sheetId="0" refreshError="1">
        <row r="3">
          <cell r="A3" t="str">
            <v>111</v>
          </cell>
          <cell r="B3" t="str">
            <v>TiÒn mÆt - VN§</v>
          </cell>
          <cell r="C3" t="str">
            <v>Nî</v>
          </cell>
        </row>
        <row r="4">
          <cell r="A4" t="str">
            <v>1121</v>
          </cell>
          <cell r="B4" t="str">
            <v>TiÒn göi ng©n hµng - VN§</v>
          </cell>
          <cell r="C4" t="str">
            <v>Nî</v>
          </cell>
        </row>
        <row r="5">
          <cell r="A5" t="str">
            <v>1122</v>
          </cell>
          <cell r="B5" t="str">
            <v>TiÒn göi ng©n hµng - ngo¹i tÖ</v>
          </cell>
          <cell r="C5" t="str">
            <v>Nî</v>
          </cell>
        </row>
        <row r="6">
          <cell r="A6" t="str">
            <v>131</v>
          </cell>
          <cell r="B6" t="str">
            <v>ph¶i thu kh¸ch hµng</v>
          </cell>
          <cell r="C6" t="str">
            <v>Nî</v>
          </cell>
        </row>
        <row r="7">
          <cell r="A7" t="str">
            <v>133</v>
          </cell>
          <cell r="B7" t="str">
            <v>ThuÕ GTGT ®­îc khÊu trõ</v>
          </cell>
          <cell r="C7" t="str">
            <v>Nî</v>
          </cell>
        </row>
        <row r="8">
          <cell r="A8" t="str">
            <v>136</v>
          </cell>
          <cell r="B8" t="str">
            <v xml:space="preserve">Ph¶i thu néi bé </v>
          </cell>
          <cell r="C8" t="str">
            <v>Nî</v>
          </cell>
        </row>
        <row r="9">
          <cell r="A9" t="str">
            <v>138</v>
          </cell>
          <cell r="B9" t="str">
            <v>Ph¶i thu kh¸c</v>
          </cell>
          <cell r="C9" t="str">
            <v>Nî</v>
          </cell>
        </row>
        <row r="10">
          <cell r="A10" t="str">
            <v>141</v>
          </cell>
          <cell r="B10" t="str">
            <v>T¹m øng</v>
          </cell>
          <cell r="C10" t="str">
            <v>Nî</v>
          </cell>
        </row>
        <row r="11">
          <cell r="A11" t="str">
            <v>142</v>
          </cell>
          <cell r="B11" t="str">
            <v>Chi phÝ chê ph©n bæ</v>
          </cell>
          <cell r="C11" t="str">
            <v>Nî</v>
          </cell>
        </row>
        <row r="12">
          <cell r="A12" t="str">
            <v>144</v>
          </cell>
          <cell r="B12" t="str">
            <v>ThÕ chÊp ký quü ký c­îc</v>
          </cell>
          <cell r="C12" t="str">
            <v>Nî</v>
          </cell>
        </row>
        <row r="13">
          <cell r="A13" t="str">
            <v>152</v>
          </cell>
          <cell r="B13" t="str">
            <v>Nguyªn liÖu, vËt liÖu</v>
          </cell>
          <cell r="C13" t="str">
            <v>Nî</v>
          </cell>
        </row>
        <row r="14">
          <cell r="A14" t="str">
            <v>153</v>
          </cell>
          <cell r="B14" t="str">
            <v>C«ng cô, dông cô</v>
          </cell>
          <cell r="C14" t="str">
            <v>Nî</v>
          </cell>
        </row>
        <row r="15">
          <cell r="A15" t="str">
            <v>154</v>
          </cell>
          <cell r="B15" t="str">
            <v xml:space="preserve">Chi phÝ SXKD dë dang </v>
          </cell>
          <cell r="C15" t="str">
            <v>Nî</v>
          </cell>
        </row>
        <row r="16">
          <cell r="A16" t="str">
            <v>155</v>
          </cell>
          <cell r="B16" t="str">
            <v>Thµnh phÈm</v>
          </cell>
          <cell r="C16" t="str">
            <v>Nî</v>
          </cell>
        </row>
        <row r="17">
          <cell r="A17" t="str">
            <v>156</v>
          </cell>
          <cell r="B17" t="str">
            <v>Hµng ho¸</v>
          </cell>
          <cell r="C17" t="str">
            <v>Nî</v>
          </cell>
        </row>
        <row r="18">
          <cell r="A18" t="str">
            <v>211</v>
          </cell>
          <cell r="B18" t="str">
            <v>Tµi s¶n cè ®Þnh h÷u h×nh</v>
          </cell>
          <cell r="C18" t="str">
            <v>Nî</v>
          </cell>
        </row>
        <row r="19">
          <cell r="A19" t="str">
            <v>214</v>
          </cell>
          <cell r="B19" t="str">
            <v xml:space="preserve">Hao mßn TSC§ </v>
          </cell>
          <cell r="C19" t="str">
            <v>Cã</v>
          </cell>
        </row>
        <row r="20">
          <cell r="A20" t="str">
            <v>311</v>
          </cell>
          <cell r="B20" t="str">
            <v>Vay ng¾n h¹n</v>
          </cell>
          <cell r="C20" t="str">
            <v>Cã</v>
          </cell>
        </row>
        <row r="21">
          <cell r="A21" t="str">
            <v>331</v>
          </cell>
          <cell r="B21" t="str">
            <v>Ph¶i tr¶ ng­êi b¸n</v>
          </cell>
          <cell r="C21" t="str">
            <v>Cã</v>
          </cell>
        </row>
        <row r="22">
          <cell r="A22" t="str">
            <v>133</v>
          </cell>
          <cell r="B22" t="str">
            <v>ThuÕ GTGT ®­îc khÊu trõ</v>
          </cell>
          <cell r="C22" t="str">
            <v>Nî</v>
          </cell>
        </row>
        <row r="23">
          <cell r="A23" t="str">
            <v>3331</v>
          </cell>
          <cell r="B23" t="str">
            <v>ThuÕ gi¸ trÞ gia t¨ng ph¶i nép</v>
          </cell>
          <cell r="C23" t="str">
            <v>Cã</v>
          </cell>
        </row>
        <row r="24">
          <cell r="A24" t="str">
            <v>3333</v>
          </cell>
          <cell r="B24" t="str">
            <v>ThuÕ nhËp khÈu</v>
          </cell>
          <cell r="C24" t="str">
            <v>Cã</v>
          </cell>
        </row>
        <row r="25">
          <cell r="A25" t="str">
            <v>3337</v>
          </cell>
          <cell r="B25" t="str">
            <v>ThuÕ nhµ ®Êt, tiÒn thuª ®Êt</v>
          </cell>
          <cell r="C25" t="str">
            <v>Cã</v>
          </cell>
        </row>
        <row r="26">
          <cell r="A26" t="str">
            <v>3338</v>
          </cell>
          <cell r="B26" t="str">
            <v>C¸c lo¹i thuÕ kh¸c</v>
          </cell>
          <cell r="C26" t="str">
            <v>Cã</v>
          </cell>
        </row>
        <row r="27">
          <cell r="A27" t="str">
            <v>334</v>
          </cell>
          <cell r="B27" t="str">
            <v>Ph¶i tr¶ c«ng nh©n viªn</v>
          </cell>
          <cell r="C27" t="str">
            <v>Cã</v>
          </cell>
        </row>
        <row r="28">
          <cell r="A28" t="str">
            <v>336</v>
          </cell>
          <cell r="B28" t="str">
            <v>Ph¶i tr¶ néi bé</v>
          </cell>
          <cell r="C28" t="str">
            <v>Cã</v>
          </cell>
        </row>
        <row r="29">
          <cell r="A29" t="str">
            <v>3382</v>
          </cell>
          <cell r="B29" t="str">
            <v>Kinh phÝ c«ng ®oµn</v>
          </cell>
          <cell r="C29" t="str">
            <v>Cã</v>
          </cell>
        </row>
        <row r="30">
          <cell r="A30" t="str">
            <v>3383</v>
          </cell>
          <cell r="B30" t="str">
            <v>B¶o hiÓm x· héi</v>
          </cell>
          <cell r="C30" t="str">
            <v>Cã</v>
          </cell>
        </row>
        <row r="31">
          <cell r="A31" t="str">
            <v>3384</v>
          </cell>
          <cell r="B31" t="str">
            <v>B¶o hiÓm YTÕ</v>
          </cell>
          <cell r="C31" t="str">
            <v>Cã</v>
          </cell>
        </row>
        <row r="32">
          <cell r="A32" t="str">
            <v>3388</v>
          </cell>
          <cell r="B32" t="str">
            <v>Ph¶i tr¶, ph¶i nép kh¸c</v>
          </cell>
          <cell r="C32" t="str">
            <v>Cã</v>
          </cell>
        </row>
        <row r="33">
          <cell r="A33" t="str">
            <v>341</v>
          </cell>
          <cell r="B33" t="str">
            <v>Vay dµi h¹n</v>
          </cell>
          <cell r="C33" t="str">
            <v>Cã</v>
          </cell>
        </row>
        <row r="34">
          <cell r="A34" t="str">
            <v>411</v>
          </cell>
          <cell r="B34" t="str">
            <v>Nguån vèn kinh doanh</v>
          </cell>
          <cell r="C34" t="str">
            <v>Cã</v>
          </cell>
        </row>
        <row r="35">
          <cell r="A35" t="str">
            <v>412</v>
          </cell>
          <cell r="B35" t="str">
            <v>chªnh lÖch ®¸nh gi¸ tµI s¶n</v>
          </cell>
          <cell r="C35" t="str">
            <v>L</v>
          </cell>
        </row>
        <row r="36">
          <cell r="A36" t="str">
            <v>413</v>
          </cell>
          <cell r="B36" t="str">
            <v>Chªnh lÖch tû gi¸</v>
          </cell>
          <cell r="C36" t="str">
            <v>L</v>
          </cell>
        </row>
        <row r="37">
          <cell r="A37" t="str">
            <v>421</v>
          </cell>
          <cell r="B37" t="str">
            <v xml:space="preserve">L·i /lç ch­a ph©n phèi </v>
          </cell>
          <cell r="C37" t="str">
            <v>L</v>
          </cell>
        </row>
        <row r="38">
          <cell r="A38" t="str">
            <v>511</v>
          </cell>
          <cell r="B38" t="str">
            <v>Doanh thu b¸n s¶n phÈm</v>
          </cell>
          <cell r="C38" t="str">
            <v>Cã</v>
          </cell>
        </row>
        <row r="39">
          <cell r="A39" t="str">
            <v>531</v>
          </cell>
          <cell r="B39" t="str">
            <v>Gi¶m gi¸ hµng b¸n</v>
          </cell>
          <cell r="C39" t="str">
            <v>Cã</v>
          </cell>
        </row>
        <row r="40">
          <cell r="A40" t="str">
            <v>532</v>
          </cell>
          <cell r="B40" t="str">
            <v>Hµng b¸n bÞ tr¶ l¹i</v>
          </cell>
          <cell r="C40" t="str">
            <v>Cã</v>
          </cell>
        </row>
        <row r="41">
          <cell r="A41" t="str">
            <v>621</v>
          </cell>
          <cell r="B41" t="str">
            <v>Chi phÝ NVLiÖu trùc tiÕp</v>
          </cell>
          <cell r="C41" t="str">
            <v>Nî</v>
          </cell>
        </row>
        <row r="42">
          <cell r="A42" t="str">
            <v>622</v>
          </cell>
          <cell r="B42" t="str">
            <v>Chi phÝ nh©n c«ng trùc tiÕp</v>
          </cell>
          <cell r="C42" t="str">
            <v>Nî</v>
          </cell>
        </row>
        <row r="43">
          <cell r="A43" t="str">
            <v>627</v>
          </cell>
          <cell r="B43" t="str">
            <v xml:space="preserve">Chi phÝ s¶n xuÊt chung </v>
          </cell>
          <cell r="C43" t="str">
            <v>Nî</v>
          </cell>
        </row>
        <row r="44">
          <cell r="A44" t="str">
            <v>632</v>
          </cell>
          <cell r="B44" t="str">
            <v>Gi¸ vèn b¸n hµng</v>
          </cell>
          <cell r="C44" t="str">
            <v>Nî</v>
          </cell>
        </row>
        <row r="45">
          <cell r="A45" t="str">
            <v>641</v>
          </cell>
          <cell r="B45" t="str">
            <v xml:space="preserve">Chi phÝ b¸n hµng </v>
          </cell>
          <cell r="C45" t="str">
            <v>Nî</v>
          </cell>
        </row>
        <row r="46">
          <cell r="A46" t="str">
            <v>642</v>
          </cell>
          <cell r="B46" t="str">
            <v>Chi phÝ qu¶n lý doanh nghiÖp</v>
          </cell>
          <cell r="C46" t="str">
            <v>Nî</v>
          </cell>
        </row>
        <row r="47">
          <cell r="A47" t="str">
            <v>711</v>
          </cell>
          <cell r="B47" t="str">
            <v>Thu nhËp ho¹t ®éng tµi chÝnh</v>
          </cell>
          <cell r="C47" t="str">
            <v>Cã</v>
          </cell>
        </row>
        <row r="48">
          <cell r="A48" t="str">
            <v>721</v>
          </cell>
          <cell r="B48" t="str">
            <v>Thu nhËp bÊt th­êng</v>
          </cell>
          <cell r="C48" t="str">
            <v>Cã</v>
          </cell>
        </row>
        <row r="49">
          <cell r="A49" t="str">
            <v>811</v>
          </cell>
          <cell r="B49" t="str">
            <v>Chi phÝ ho¹t ®éng tµi chÝnh</v>
          </cell>
          <cell r="C49" t="str">
            <v>Nî</v>
          </cell>
        </row>
        <row r="50">
          <cell r="A50" t="str">
            <v>821</v>
          </cell>
          <cell r="B50" t="str">
            <v>Chi phÝ ho¹t ®éng tµi chÝnh</v>
          </cell>
          <cell r="C50" t="str">
            <v>Nî</v>
          </cell>
        </row>
        <row r="51">
          <cell r="A51" t="str">
            <v>911</v>
          </cell>
          <cell r="B51" t="str">
            <v>X¸c ®Þnh kÕt qu¶ kinh doanh</v>
          </cell>
          <cell r="C51" t="str">
            <v>L</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sheetData sheetId="205"/>
      <sheetData sheetId="206"/>
      <sheetData sheetId="207"/>
      <sheetData sheetId="208"/>
      <sheetData sheetId="209"/>
      <sheetData sheetId="210"/>
      <sheetData sheetId="211"/>
      <sheetData sheetId="212"/>
      <sheetData sheetId="213"/>
      <sheetData sheetId="214" refreshError="1"/>
      <sheetData sheetId="215" refreshError="1"/>
      <sheetData sheetId="216" refreshError="1"/>
      <sheetData sheetId="217" refreshError="1"/>
      <sheetData sheetId="218" refreshError="1"/>
      <sheetData sheetId="219" refreshError="1"/>
      <sheetData sheetId="220"/>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sheetData sheetId="230"/>
      <sheetData sheetId="231"/>
      <sheetData sheetId="232"/>
      <sheetData sheetId="233" refreshError="1"/>
      <sheetData sheetId="234" refreshError="1"/>
      <sheetData sheetId="235" refreshError="1"/>
      <sheetData sheetId="236"/>
      <sheetData sheetId="237"/>
      <sheetData sheetId="238" refreshError="1"/>
      <sheetData sheetId="239" refreshError="1"/>
      <sheetData sheetId="240" refreshError="1"/>
      <sheetData sheetId="24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sheetData sheetId="313"/>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sheetData sheetId="324"/>
      <sheetData sheetId="325"/>
      <sheetData sheetId="326"/>
      <sheetData sheetId="327"/>
      <sheetData sheetId="328"/>
      <sheetData sheetId="329" refreshError="1"/>
      <sheetData sheetId="330"/>
      <sheetData sheetId="331"/>
      <sheetData sheetId="332"/>
      <sheetData sheetId="333" refreshError="1"/>
      <sheetData sheetId="334" refreshError="1"/>
      <sheetData sheetId="335" refreshError="1"/>
      <sheetData sheetId="336" refreshError="1"/>
      <sheetData sheetId="337"/>
      <sheetData sheetId="338"/>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sheetData sheetId="368"/>
      <sheetData sheetId="369" refreshError="1"/>
      <sheetData sheetId="370"/>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KHAI"/>
      <sheetName val="5%"/>
      <sheetName val="10%"/>
      <sheetName val="Sheet1"/>
      <sheetName val="XL4Poppy"/>
    </sheetNames>
    <sheetDataSet>
      <sheetData sheetId="0"/>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L"/>
      <sheetName val="DG"/>
      <sheetName val="THop"/>
      <sheetName val="TDT"/>
      <sheetName val="Kluong"/>
      <sheetName val="H.so"/>
      <sheetName val="Tvan"/>
    </sheetNames>
    <sheetDataSet>
      <sheetData sheetId="0"/>
      <sheetData sheetId="1"/>
      <sheetData sheetId="2"/>
      <sheetData sheetId="3" refreshError="1">
        <row r="88">
          <cell r="D88">
            <v>118135008251.60049</v>
          </cell>
        </row>
      </sheetData>
      <sheetData sheetId="4"/>
      <sheetData sheetId="5"/>
      <sheetData sheetId="6"/>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uc thanh"/>
      <sheetName val="QL1A-QL1A moi"/>
      <sheetName val="C.Bong Lang"/>
      <sheetName val="Vanh dai III (TKKT)"/>
      <sheetName val="SL-NC-MB"/>
      <sheetName val="CX-AD-LC"/>
      <sheetName val="Cau-YBai-Tam"/>
      <sheetName val="XL4Poppy"/>
      <sheetName val="Sheet1"/>
      <sheetName val="Sheet2"/>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733,14-km238"/>
      <sheetName val="Km237_733,14"/>
      <sheetName val="Km236"/>
      <sheetName val="Km235"/>
      <sheetName val="Km234"/>
      <sheetName val="Km233s,"/>
      <sheetName val="Km232s"/>
      <sheetName val="Km231,"/>
      <sheetName val="Km230"/>
      <sheetName val="Km229s,"/>
      <sheetName val="228_100-229s"/>
      <sheetName val="Km227_838-228_100"/>
      <sheetName val="Km227-227_838s,"/>
      <sheetName val="Km226"/>
      <sheetName val="Km225,"/>
      <sheetName val="Tong KLBS"/>
      <sheetName val="THKLNT(lantruoc)"/>
      <sheetName val="BGThau"/>
      <sheetName val="00000000"/>
      <sheetName val="00000001"/>
      <sheetName val="XL4Test5"/>
      <sheetName val="VL"/>
      <sheetName val="NHAN CONG"/>
      <sheetName val="MAY"/>
      <sheetName val="VUA"/>
      <sheetName val="DG CAU"/>
      <sheetName val="THOP CAU"/>
      <sheetName val="TLP CAU"/>
      <sheetName val="DAKT1"/>
      <sheetName val="XL4Poppy (2)"/>
      <sheetName val="KluongKm2,4"/>
      <sheetName val="B.cao"/>
      <sheetName val="T.tiet"/>
      <sheetName val="T.N"/>
      <sheetName val="To trinh"/>
      <sheetName val="bang2"/>
      <sheetName val="coHoan"/>
      <sheetName val="Congty"/>
      <sheetName val="VPPN"/>
      <sheetName val="XN74"/>
      <sheetName val="XN54"/>
      <sheetName val="XN33"/>
      <sheetName val="NK96"/>
      <sheetName val="TH"/>
      <sheetName val="ETH"/>
      <sheetName val="1"/>
      <sheetName val="2"/>
      <sheetName val="3"/>
      <sheetName val="4"/>
      <sheetName val="5"/>
      <sheetName val="6"/>
      <sheetName val="7"/>
      <sheetName val="DT1"/>
      <sheetName val="DT2"/>
      <sheetName val="Nam 2001"/>
      <sheetName val="Tang TSCD 98-02"/>
      <sheetName val="BIEN DONG"/>
      <sheetName val="TSCD 2001"/>
      <sheetName val="Quy 1-2002"/>
      <sheetName val="Quy 2-2002"/>
      <sheetName val="Quy 3-2002"/>
      <sheetName val="Quy 4-02"/>
      <sheetName val="XXXXXXXX"/>
      <sheetName val="solieu"/>
      <sheetName val="PLV"/>
      <sheetName val="Dongia"/>
      <sheetName val="DTCTtaluy"/>
      <sheetName val="KLDGTT&lt;120%"/>
      <sheetName val="PL2"/>
      <sheetName val="DTnen"/>
      <sheetName val="PL"/>
      <sheetName val="THKL nghiemthu"/>
      <sheetName val="DTCTtaluy (2)"/>
      <sheetName val="KLDGTT&lt;120% (2)"/>
      <sheetName val="TH (2)"/>
      <sheetName val="XXXXXXX0"/>
      <sheetName val="10000000"/>
      <sheetName val="XXXXXXX1"/>
      <sheetName val="20000000"/>
      <sheetName val="30000000"/>
      <sheetName val="KTQT-AFC"/>
      <sheetName val="CLDG"/>
      <sheetName val="CLKL"/>
      <sheetName val="Bang du toan"/>
      <sheetName val="Tonghop"/>
      <sheetName val="Bu gia"/>
      <sheetName val="PT vat tu"/>
      <sheetName val="PTVT"/>
      <sheetName val="boHoan"/>
      <sheetName val="XN79"/>
      <sheetName val="CTMT"/>
      <sheetName val="C.     Lang"/>
      <sheetName val="KluongKm2_x000c_4"/>
      <sheetName val="QL1A-QL1Q moi"/>
      <sheetName val="Tai khoan"/>
      <sheetName val="chi tieu HV"/>
      <sheetName val="sx-tt-tk"/>
      <sheetName val="tsach &amp; thu hoi"/>
      <sheetName val="KK than ton   (2)"/>
      <sheetName val="TT cac ho"/>
      <sheetName val="TT trong nganh"/>
      <sheetName val="chi tiet KHM"/>
      <sheetName val="Pham cap"/>
      <sheetName val="DT than"/>
      <sheetName val="Doanh thu"/>
      <sheetName val="gia tri SX"/>
      <sheetName val="Maumoi"/>
      <sheetName val="So Cong nghiep"/>
      <sheetName val="Bia BC"/>
      <sheetName val="TH thanton"/>
      <sheetName val="Dat da thai"/>
      <sheetName val="XNGB-BMD2004"/>
      <sheetName val="GTSX (TT)"/>
      <sheetName val="XNGBQI"/>
      <sheetName val="XNGBQI (2)"/>
      <sheetName val="XNGBQI-04 (2)"/>
      <sheetName val="XNGBQII-04 (2)"/>
      <sheetName val="XNGBQII-04 (3)"/>
      <sheetName val="XNGBQIII-04 (2)"/>
      <sheetName val="XNGBQIII-04 (3)"/>
      <sheetName val="XNGBQIV-04 (2)"/>
      <sheetName val="XNGBQIV-04 (3)"/>
      <sheetName val="XNGBQI-05"/>
      <sheetName val="XNGBQI-05 (02)"/>
      <sheetName val="Gia ban NK bq"/>
      <sheetName val="Sheet19"/>
      <sheetName val="Sheet20"/>
      <sheetName val="Sheet21"/>
      <sheetName val="Sheet22"/>
      <sheetName val="Sheet23"/>
      <sheetName val="Sheet24"/>
      <sheetName val="Sheet25"/>
      <sheetName val="Sheet26"/>
      <sheetName val="Sheet27"/>
      <sheetName val="Sheet28"/>
      <sheetName val="Sheet29"/>
      <sheetName val="Sheet30"/>
      <sheetName val="000000000000"/>
      <sheetName val="100000000000"/>
      <sheetName val="200000000000"/>
      <sheetName val="DG CAࡕ"/>
      <sheetName val="SL)NC-MB"/>
      <sheetName val="HK1"/>
      <sheetName val="HK2"/>
      <sheetName val="CANAM"/>
      <sheetName val="gVL"/>
      <sheetName val="Km23"/>
      <sheetName val="Tonghmp"/>
      <sheetName val="DG CA?"/>
      <sheetName val="MTO REV.0"/>
      <sheetName val="KH-Q1,Q2,01"/>
      <sheetName val="CT doanh thu 2005"/>
      <sheetName val="Dthu 2006 sua"/>
      <sheetName val="Doanh thu gia thanh"/>
      <sheetName val="6 thang 2006"/>
      <sheetName val="Bao cao thue (2)"/>
      <sheetName val="Tong hop CP T10"/>
      <sheetName val="Bao cao thue"/>
      <sheetName val="Thue cong trinh"/>
      <sheetName val="Gia thanh"/>
      <sheetName val="Pke toan"/>
      <sheetName val="Gia thanh cong trinh - Hoa"/>
      <sheetName val="Ke toan thuc hien cong trinh"/>
      <sheetName val="Du kien DT 9 thang de nop"/>
      <sheetName val="TK331D"/>
      <sheetName val="334 d"/>
      <sheetName val="lt-tl"/>
      <sheetName val="px3-tl"/>
      <sheetName val="px1-tl"/>
      <sheetName val="vp-tl"/>
      <sheetName val="px2,tb-tl"/>
      <sheetName val="th-qt"/>
      <sheetName val="bqt"/>
      <sheetName val="tl-khovt"/>
      <sheetName val="dtkhovt"/>
      <sheetName val="Sheet17"/>
      <sheetName val="Sheet18"/>
      <sheetName val="C.   ( Lang"/>
      <sheetName val="Maumo)"/>
      <sheetName val="Tonchop"/>
      <sheetName val="dmuc"/>
      <sheetName val="P_x000c_V"/>
      <sheetName val="S29_x0007__x0000__x0000_S"/>
      <sheetName val="BDCNH"/>
      <sheetName val="bcdtk"/>
      <sheetName val="BCDKTNH"/>
      <sheetName val="BCDKTTHUE"/>
      <sheetName val="tscd"/>
      <sheetName val="Tojg KLBS"/>
      <sheetName val="DG "/>
      <sheetName val="TTDZ22"/>
      <sheetName val="S29_x0007_"/>
      <sheetName val="ɂIEN DONG"/>
      <sheetName val="XL@Test5"/>
      <sheetName val="NC"/>
      <sheetName val="bia"/>
      <sheetName val="rotoduc"/>
      <sheetName val="Truc"/>
      <sheetName val="roto truc"/>
      <sheetName val="stato"/>
      <sheetName val="Day dt"/>
      <sheetName val="statoday"/>
      <sheetName val="stato tam say"/>
      <sheetName val="Than"/>
      <sheetName val="Stato ep"/>
      <sheetName val="Canh gio"/>
      <sheetName val="Napgio"/>
      <sheetName val="Nap-Hopcuc"/>
      <sheetName val="laprap"/>
      <sheetName val="Cocau"/>
      <sheetName val="Ss Z- GB"/>
      <sheetName val="NCong-Day-Su"/>
      <sheetName val="giathanh1"/>
      <sheetName val="¶"/>
      <sheetName val="BGThau_x0008__x0000__x0000_0000000_x0001__x0006__x0000__x0000_Sheet1_x0008__x0000__x0000_To"/>
      <sheetName val="S`eet12"/>
      <sheetName val="XHXPXXX1"/>
      <sheetName val="0000000!"/>
      <sheetName val="To tri.h"/>
      <sheetName val="cnHoan"/>
      <sheetName val="V_x0010_PN"/>
      <sheetName val="?IEN DONG"/>
      <sheetName val="KK bo sung"/>
      <sheetName val="IBASE"/>
      <sheetName val="˜Ünh m÷c"/>
      <sheetName val="PTVL"/>
      <sheetName val="Quy_x0000_2-2002"/>
      <sheetName val="Bu gi`"/>
      <sheetName val="tuong"/>
      <sheetName val="NHAN_x0000_CONG"/>
      <sheetName val="Ünh m÷c"/>
      <sheetName val="DI-ESTI"/>
      <sheetName val="NHAN CW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row r="29">
          <cell r="E29">
            <v>1.0064143450228789</v>
          </cell>
        </row>
      </sheetData>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vc"/>
      <sheetName val="tra-vat-lieu"/>
      <sheetName val="PTDG"/>
      <sheetName val="T.Tranh AnLoc"/>
      <sheetName val="T.Tranh LocNinh"/>
      <sheetName val="QL13"/>
      <sheetName val="Tonghop"/>
      <sheetName val="Tra_bang"/>
      <sheetName val="KSTK(1778 Dcuong)"/>
      <sheetName val="dbgt(tuyen) (2)"/>
      <sheetName val="dbgt(tuyen)"/>
      <sheetName val="DgiaksatDHC4,"/>
      <sheetName val="dongia"/>
      <sheetName val="KSTK (06)"/>
      <sheetName val="XL4Poppy"/>
      <sheetName val="Congty"/>
      <sheetName val="VPPN"/>
      <sheetName val="XN74"/>
      <sheetName val="XN54"/>
      <sheetName val="XN33"/>
      <sheetName val="NK96"/>
      <sheetName val="XL4Test5"/>
      <sheetName val="tong hop"/>
      <sheetName val="phan tich DG"/>
      <sheetName val="gia vat lieu"/>
      <sheetName val="gia xe may"/>
      <sheetName val="gia nhan cong"/>
      <sheetName val="Sheet1"/>
      <sheetName val="Sheet2"/>
      <sheetName val="Sheet3"/>
      <sheetName val="Co.gty"/>
      <sheetName val="T.Tranh LmcNinh"/>
      <sheetName val="KSTK(17_x0017_8 Dcuong)"/>
      <sheetName val="dbgt(tuien)"/>
      <sheetName val="DgiakqatDHC4,"/>
      <sheetName val="KQTK (06)"/>
      <sheetName val="Sheet4"/>
      <sheetName val="tonghoptt (2)"/>
      <sheetName val="tonghoptt"/>
      <sheetName val="ximang"/>
      <sheetName val="da 1x2"/>
      <sheetName val="cat vang"/>
      <sheetName val="phugia555"/>
      <sheetName val="phugia561"/>
      <sheetName val="TK.TGTGT"/>
      <sheetName val="BR.10%"/>
      <sheetName val="MV.10% "/>
      <sheetName val="MV.01%"/>
      <sheetName val="Ctg.Thu"/>
      <sheetName val="Ctg.Chi"/>
      <sheetName val="Ctg.Gv"/>
      <sheetName val="Ctgs.1"/>
      <sheetName val="Ctgs.2"/>
      <sheetName val="Ctgs.3"/>
      <sheetName val="Bia Ctgs"/>
      <sheetName val="BK.NXT"/>
      <sheetName val="Ct.Nxt"/>
      <sheetName val="Cd.Nhap"/>
      <sheetName val="wia nhan cong"/>
      <sheetName val="KSTK(1778 _x0004_c5o.g)"/>
      <sheetName val="db't(tuyen) (2)"/>
      <sheetName val="DTCT"/>
      <sheetName val="gia vat_x0000_lieu"/>
      <sheetName val="CT doanh thu 2005"/>
      <sheetName val="Dthu 2006 sua"/>
      <sheetName val="Doanh thu gia thanh"/>
      <sheetName val="6 thang 2006"/>
      <sheetName val="Bao cao thue (2)"/>
      <sheetName val="Tong hop CP T10"/>
      <sheetName val="Bao cao thue"/>
      <sheetName val="Thue cong trinh"/>
      <sheetName val="Gia thanh"/>
      <sheetName val="Pke toan"/>
      <sheetName val="Gia thanh cong trinh - Hoa"/>
      <sheetName val="Ke toan thuc hien cong trinh"/>
      <sheetName val="Du kien DT 9 thang de nop"/>
      <sheetName val="Tra_ba_x000e_g"/>
      <sheetName val="_x0018_N54"/>
      <sheetName val="00000000"/>
      <sheetName val="Tonghp"/>
      <sheetName val="Loading"/>
      <sheetName val="Check C"/>
      <sheetName val="_x000c__x0000__x0001__x0000__x0000__x0000__x0001_ý"/>
      <sheetName val="gVL"/>
      <sheetName val="gia 3_x0000_t lieu"/>
      <sheetName val="Tai khoan"/>
      <sheetName val="Dulieu"/>
      <sheetName val="VL,NC"/>
      <sheetName val="dung"/>
      <sheetName val="C45-BH"/>
      <sheetName val="C47-BH-01"/>
      <sheetName val="C47-BH-02"/>
      <sheetName val="C47-BH-03"/>
      <sheetName val="C46-BH-I"/>
      <sheetName val="S53-BH-I"/>
      <sheetName val="C47-BH-04"/>
      <sheetName val="C47-BH-05"/>
      <sheetName val="C47-BH-06"/>
      <sheetName val="S53-BH-II"/>
      <sheetName val="C46-BH-II"/>
      <sheetName val="C47-BH-07"/>
      <sheetName val="C47-BH-08"/>
      <sheetName val="C47-BH-09"/>
      <sheetName val="S53-BH-III"/>
      <sheetName val="C46-BH-III"/>
      <sheetName val="C47-BH-10"/>
      <sheetName val="C47-BH-11"/>
      <sheetName val="C47-BH-12"/>
      <sheetName val="S53-BH-IV"/>
      <sheetName val="C46-BH-IV"/>
      <sheetName val="10000000"/>
      <sheetName val="20000000"/>
      <sheetName val="TSO_CHUNG"/>
      <sheetName val="Tra KS"/>
      <sheetName val="Tnnghop"/>
      <sheetName val="giathanh1"/>
      <sheetName val="ctTBA"/>
      <sheetName val="2_x0000__x0000_(tuyen)"/>
      <sheetName val="NOMENCLATURE"/>
      <sheetName val="dgngia"/>
      <sheetName val="BTH phi"/>
      <sheetName val="BLT phi"/>
      <sheetName val="phi,le phi"/>
      <sheetName val="Bien Lai TON"/>
      <sheetName val="BCQT "/>
      <sheetName val="Giay di duong"/>
      <sheetName val="BC QT cua tung ap"/>
      <sheetName val="GIAO CHI TIEU THU QUY 07"/>
      <sheetName val="BANG TONG HOP GIAY NOP TIEN"/>
      <sheetName val="CHITIET VL-NC-TT-3p"/>
      <sheetName val="VCV-BE-TONG"/>
      <sheetName val="gia vat?lieu"/>
      <sheetName val="DTCT-TB"/>
      <sheetName val="dtct cau"/>
      <sheetName val="lt-tl"/>
      <sheetName val="px3-tl"/>
      <sheetName val="px1-tl"/>
      <sheetName val="vp-tl"/>
      <sheetName val="px2,tb-tl"/>
      <sheetName val="th-qt"/>
      <sheetName val="bqt"/>
      <sheetName val="tl-khovt"/>
      <sheetName val="dtkhovt"/>
      <sheetName val="Sheet8"/>
      <sheetName val="Sheet9"/>
      <sheetName val="Sheet10"/>
      <sheetName val="Sheet11"/>
      <sheetName val="Sheet12"/>
      <sheetName val="Sheet13"/>
      <sheetName val="Sheet14"/>
      <sheetName val="Sheet15"/>
      <sheetName val="Sheet16"/>
      <sheetName val="Sheet17"/>
      <sheetName val="Sheet18"/>
      <sheetName val="KH-Q1,Q2,01"/>
      <sheetName val="ptdg-duong"/>
      <sheetName val="KCCP"/>
      <sheetName val="DO AM DT"/>
      <sheetName val="PTVT (MAU)"/>
      <sheetName val="_x000c_?_x0001_???_x0001_ý"/>
      <sheetName val="gia 3?t lieu"/>
      <sheetName val="TL rieng"/>
      <sheetName val="BO"/>
      <sheetName val="fia vat lieu"/>
      <sheetName val="Shdet3"/>
      <sheetName val="Cn.gty"/>
      <sheetName val="dbgt(tuien("/>
      <sheetName val="DgiajqatDHC4,"/>
      <sheetName val="Thuc thanh"/>
      <sheetName val="CdȮNhap"/>
      <sheetName val="_x000c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sheetData sheetId="32"/>
      <sheetData sheetId="33" refreshError="1"/>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refreshError="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refreshError="1"/>
      <sheetData sheetId="81" refreshError="1"/>
      <sheetData sheetId="82" refreshError="1"/>
      <sheetData sheetId="83" refreshError="1"/>
      <sheetData sheetId="84"/>
      <sheetData sheetId="85" refreshError="1"/>
      <sheetData sheetId="86" refreshError="1"/>
      <sheetData sheetId="87" refreshError="1"/>
      <sheetData sheetId="88"/>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sheetData sheetId="115" refreshError="1"/>
      <sheetData sheetId="116" refreshError="1"/>
      <sheetData sheetId="117"/>
      <sheetData sheetId="118" refreshError="1"/>
      <sheetData sheetId="119"/>
      <sheetData sheetId="120"/>
      <sheetData sheetId="121"/>
      <sheetData sheetId="122"/>
      <sheetData sheetId="123"/>
      <sheetData sheetId="124"/>
      <sheetData sheetId="125"/>
      <sheetData sheetId="126"/>
      <sheetData sheetId="127"/>
      <sheetData sheetId="128"/>
      <sheetData sheetId="129" refreshError="1"/>
      <sheetData sheetId="130" refreshError="1"/>
      <sheetData sheetId="13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sheetData sheetId="157" refreshError="1"/>
      <sheetData sheetId="158" refreshError="1"/>
      <sheetData sheetId="159"/>
      <sheetData sheetId="160"/>
      <sheetData sheetId="161" refreshError="1"/>
      <sheetData sheetId="162" refreshError="1"/>
      <sheetData sheetId="163"/>
      <sheetData sheetId="164"/>
      <sheetData sheetId="165" refreshError="1"/>
      <sheetData sheetId="166" refreshError="1"/>
      <sheetData sheetId="167"/>
      <sheetData sheetId="168" refreshError="1"/>
      <sheetData sheetId="169"/>
      <sheetData sheetId="170"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VC"/>
      <sheetName val="TVL"/>
      <sheetName val="PTDG"/>
      <sheetName val="DTCT"/>
      <sheetName val="TH"/>
      <sheetName val="DBGT"/>
      <sheetName val="XXXXXXXX"/>
      <sheetName val="Congty"/>
      <sheetName val="VPPN"/>
      <sheetName val="XN74"/>
      <sheetName val="XN54"/>
      <sheetName val="XN33"/>
      <sheetName val="NK96"/>
      <sheetName val="XL4Test5"/>
    </sheetNames>
    <sheetDataSet>
      <sheetData sheetId="0"/>
      <sheetData sheetId="1" refreshError="1">
        <row r="1">
          <cell r="A1" t="str">
            <v>TRA VËt liÖu</v>
          </cell>
        </row>
        <row r="2">
          <cell r="A2" t="str">
            <v>#</v>
          </cell>
          <cell r="B2" t="str">
            <v>VËt liÖu kh¸c</v>
          </cell>
          <cell r="C2" t="str">
            <v>%</v>
          </cell>
        </row>
        <row r="3">
          <cell r="A3" t="str">
            <v>d</v>
          </cell>
          <cell r="B3" t="str">
            <v xml:space="preserve">D©y thÐp </v>
          </cell>
          <cell r="C3" t="str">
            <v>kg</v>
          </cell>
          <cell r="D3">
            <v>6670</v>
          </cell>
        </row>
        <row r="4">
          <cell r="A4" t="str">
            <v>q</v>
          </cell>
          <cell r="B4" t="str">
            <v>Que hµn</v>
          </cell>
          <cell r="C4" t="str">
            <v>kg</v>
          </cell>
          <cell r="D4">
            <v>12000</v>
          </cell>
        </row>
        <row r="5">
          <cell r="A5" t="str">
            <v>c</v>
          </cell>
          <cell r="B5" t="str">
            <v>C¸t vµng</v>
          </cell>
          <cell r="C5" t="str">
            <v>m3</v>
          </cell>
          <cell r="D5">
            <v>66347.733333333337</v>
          </cell>
        </row>
        <row r="6">
          <cell r="A6" t="str">
            <v>nc</v>
          </cell>
          <cell r="B6" t="str">
            <v>N­íc</v>
          </cell>
          <cell r="C6" t="str">
            <v>LÝt</v>
          </cell>
          <cell r="D6">
            <v>4</v>
          </cell>
        </row>
        <row r="7">
          <cell r="A7" t="str">
            <v>nu</v>
          </cell>
          <cell r="B7" t="str">
            <v>N­íc</v>
          </cell>
          <cell r="C7" t="str">
            <v>LÝt</v>
          </cell>
          <cell r="D7">
            <v>4</v>
          </cell>
        </row>
        <row r="8">
          <cell r="A8">
            <v>4</v>
          </cell>
          <cell r="B8" t="str">
            <v>§¸ d¨m 4x6</v>
          </cell>
          <cell r="C8" t="str">
            <v>m3</v>
          </cell>
          <cell r="D8">
            <v>106953.37142857142</v>
          </cell>
        </row>
        <row r="9">
          <cell r="A9" t="str">
            <v>x</v>
          </cell>
          <cell r="B9" t="str">
            <v>Xim¨ng PC-30</v>
          </cell>
          <cell r="C9" t="str">
            <v>kg</v>
          </cell>
          <cell r="D9">
            <v>718.18</v>
          </cell>
        </row>
        <row r="10">
          <cell r="A10" t="str">
            <v>g</v>
          </cell>
          <cell r="B10" t="str">
            <v>Gç v¸n</v>
          </cell>
          <cell r="C10" t="str">
            <v>m3</v>
          </cell>
          <cell r="D10">
            <v>1272730</v>
          </cell>
        </row>
        <row r="11">
          <cell r="A11" t="str">
            <v>di</v>
          </cell>
          <cell r="B11" t="str">
            <v>§inh</v>
          </cell>
          <cell r="C11" t="str">
            <v>kg</v>
          </cell>
          <cell r="D11">
            <v>6190</v>
          </cell>
        </row>
        <row r="12">
          <cell r="A12" t="str">
            <v>th</v>
          </cell>
          <cell r="B12" t="str">
            <v>ThÐp h×nh</v>
          </cell>
          <cell r="C12" t="str">
            <v>kg</v>
          </cell>
          <cell r="D12">
            <v>4733.7725714285716</v>
          </cell>
        </row>
        <row r="13">
          <cell r="A13">
            <v>1</v>
          </cell>
          <cell r="B13" t="str">
            <v>§¸ d¨m 1x2</v>
          </cell>
          <cell r="C13" t="str">
            <v>m3</v>
          </cell>
          <cell r="D13">
            <v>156794.02857142856</v>
          </cell>
        </row>
        <row r="14">
          <cell r="A14" t="str">
            <v>dia</v>
          </cell>
          <cell r="B14" t="str">
            <v xml:space="preserve">§inh ®Üa </v>
          </cell>
          <cell r="C14" t="str">
            <v>C¸i</v>
          </cell>
          <cell r="D14">
            <v>2500</v>
          </cell>
        </row>
        <row r="15">
          <cell r="A15" t="str">
            <v>dh</v>
          </cell>
          <cell r="B15" t="str">
            <v xml:space="preserve">§¸ héc </v>
          </cell>
          <cell r="C15" t="str">
            <v>m3</v>
          </cell>
          <cell r="D15" t="str">
            <v>v</v>
          </cell>
        </row>
        <row r="16">
          <cell r="A16" t="str">
            <v>d8</v>
          </cell>
          <cell r="B16" t="str">
            <v>ThÐp trßn d=8mm</v>
          </cell>
          <cell r="C16" t="str">
            <v>kg</v>
          </cell>
          <cell r="D16" t="str">
            <v>v</v>
          </cell>
        </row>
        <row r="17">
          <cell r="A17" t="str">
            <v>d10</v>
          </cell>
          <cell r="B17" t="str">
            <v>ThÐp trßn d=10mm</v>
          </cell>
          <cell r="C17" t="str">
            <v>kg</v>
          </cell>
          <cell r="D17" t="str">
            <v>v</v>
          </cell>
        </row>
        <row r="18">
          <cell r="A18" t="str">
            <v>t</v>
          </cell>
          <cell r="B18" t="str">
            <v>ThÐp b¶n</v>
          </cell>
          <cell r="C18" t="str">
            <v>kg</v>
          </cell>
          <cell r="D18" t="str">
            <v>v</v>
          </cell>
        </row>
        <row r="19">
          <cell r="A19" t="str">
            <v>tba</v>
          </cell>
          <cell r="B19" t="str">
            <v>ThÐp b¶n</v>
          </cell>
          <cell r="C19" t="str">
            <v>kg</v>
          </cell>
          <cell r="D19" t="str">
            <v>v</v>
          </cell>
        </row>
        <row r="20">
          <cell r="A20" t="str">
            <v>n</v>
          </cell>
          <cell r="B20" t="str">
            <v>Nhùa ®­êng</v>
          </cell>
          <cell r="C20" t="str">
            <v>kg</v>
          </cell>
          <cell r="D20">
            <v>3879.2448571428572</v>
          </cell>
        </row>
        <row r="21">
          <cell r="A21" t="str">
            <v>dn</v>
          </cell>
          <cell r="B21" t="str">
            <v xml:space="preserve">Gç ®µ nÑp </v>
          </cell>
          <cell r="C21" t="str">
            <v>m3</v>
          </cell>
          <cell r="D21" t="str">
            <v>v</v>
          </cell>
        </row>
        <row r="22">
          <cell r="A22" t="str">
            <v>g4</v>
          </cell>
          <cell r="B22" t="str">
            <v>Gç nhãm 4</v>
          </cell>
          <cell r="C22" t="str">
            <v>m3</v>
          </cell>
          <cell r="D22">
            <v>3000000</v>
          </cell>
        </row>
        <row r="23">
          <cell r="A23" t="str">
            <v>gkcd</v>
          </cell>
          <cell r="B23" t="str">
            <v>Gç lµm khe co d·n</v>
          </cell>
          <cell r="C23" t="str">
            <v>m3</v>
          </cell>
          <cell r="D23" t="str">
            <v>v</v>
          </cell>
        </row>
        <row r="24">
          <cell r="A24" t="str">
            <v>«</v>
          </cell>
          <cell r="B24" t="str">
            <v>«xy</v>
          </cell>
          <cell r="C24" t="str">
            <v>chai</v>
          </cell>
          <cell r="D24">
            <v>53000</v>
          </cell>
        </row>
        <row r="25">
          <cell r="A25" t="str">
            <v>®</v>
          </cell>
          <cell r="B25" t="str">
            <v>§Êt ®Ìn</v>
          </cell>
          <cell r="C25" t="str">
            <v>kg</v>
          </cell>
          <cell r="D25">
            <v>5000</v>
          </cell>
        </row>
        <row r="26">
          <cell r="A26" t="str">
            <v>x400</v>
          </cell>
          <cell r="B26" t="str">
            <v>Xim¨ng PC-40</v>
          </cell>
          <cell r="C26" t="str">
            <v>kg</v>
          </cell>
          <cell r="D26" t="str">
            <v>v</v>
          </cell>
        </row>
        <row r="27">
          <cell r="A27" t="str">
            <v>d14</v>
          </cell>
          <cell r="B27" t="str">
            <v>ThÐp trßn d=14mm</v>
          </cell>
          <cell r="C27" t="str">
            <v>kg</v>
          </cell>
          <cell r="D27" t="str">
            <v>v</v>
          </cell>
        </row>
        <row r="28">
          <cell r="A28" t="str">
            <v>d16</v>
          </cell>
          <cell r="B28" t="str">
            <v>ThÐp trßn d=16mm</v>
          </cell>
          <cell r="C28" t="str">
            <v>kg</v>
          </cell>
          <cell r="D28" t="str">
            <v>v</v>
          </cell>
        </row>
        <row r="29">
          <cell r="A29" t="str">
            <v>gg</v>
          </cell>
          <cell r="B29" t="str">
            <v>Gç chèng</v>
          </cell>
          <cell r="C29" t="str">
            <v>m3</v>
          </cell>
          <cell r="D29" t="str">
            <v>v</v>
          </cell>
        </row>
        <row r="30">
          <cell r="A30" t="str">
            <v>dmz</v>
          </cell>
          <cell r="B30" t="str">
            <v>DÇu Mazut</v>
          </cell>
          <cell r="C30" t="str">
            <v>kg</v>
          </cell>
          <cell r="D30" t="str">
            <v>v</v>
          </cell>
        </row>
        <row r="31">
          <cell r="A31" t="str">
            <v>d12</v>
          </cell>
          <cell r="B31" t="str">
            <v>ThÐp trßn d=12mm</v>
          </cell>
          <cell r="C31" t="str">
            <v>kg</v>
          </cell>
          <cell r="D31" t="str">
            <v>v</v>
          </cell>
        </row>
        <row r="32">
          <cell r="A32" t="str">
            <v>xg</v>
          </cell>
          <cell r="B32" t="str">
            <v>X¨ng</v>
          </cell>
          <cell r="C32" t="str">
            <v>kg</v>
          </cell>
          <cell r="D32">
            <v>5600</v>
          </cell>
        </row>
        <row r="33">
          <cell r="A33" t="str">
            <v>cr</v>
          </cell>
          <cell r="B33" t="str">
            <v>§inh Cr¨mpong</v>
          </cell>
          <cell r="C33" t="str">
            <v>C¸i</v>
          </cell>
          <cell r="D33" t="str">
            <v>v</v>
          </cell>
        </row>
        <row r="34">
          <cell r="A34" t="str">
            <v>gk</v>
          </cell>
          <cell r="B34" t="str">
            <v>Gç kª</v>
          </cell>
          <cell r="C34" t="str">
            <v>m3</v>
          </cell>
          <cell r="D34" t="str">
            <v>v</v>
          </cell>
        </row>
        <row r="35">
          <cell r="A35" t="str">
            <v>ll</v>
          </cell>
          <cell r="B35" t="str">
            <v>LËp l¸ch</v>
          </cell>
          <cell r="C35" t="str">
            <v xml:space="preserve">bé </v>
          </cell>
          <cell r="D35" t="str">
            <v>v</v>
          </cell>
        </row>
        <row r="36">
          <cell r="A36" t="str">
            <v>r</v>
          </cell>
          <cell r="B36" t="str">
            <v>Ray</v>
          </cell>
          <cell r="C36" t="str">
            <v>kg</v>
          </cell>
          <cell r="D36" t="str">
            <v>v</v>
          </cell>
        </row>
        <row r="37">
          <cell r="A37" t="str">
            <v>r43</v>
          </cell>
          <cell r="B37" t="str">
            <v>Ray</v>
          </cell>
          <cell r="C37" t="str">
            <v>thanh</v>
          </cell>
          <cell r="D37" t="str">
            <v>v</v>
          </cell>
        </row>
        <row r="38">
          <cell r="A38" t="str">
            <v>tv</v>
          </cell>
          <cell r="B38" t="str">
            <v>Tµ vÑt gç (14x20x180)</v>
          </cell>
          <cell r="C38" t="str">
            <v>thanh</v>
          </cell>
          <cell r="D38">
            <v>170000</v>
          </cell>
        </row>
        <row r="39">
          <cell r="A39" t="str">
            <v>d6</v>
          </cell>
          <cell r="B39" t="str">
            <v>ThÐp trßn d=6mm</v>
          </cell>
          <cell r="C39" t="str">
            <v>kg</v>
          </cell>
          <cell r="D39" t="str">
            <v>v</v>
          </cell>
        </row>
        <row r="40">
          <cell r="A40">
            <v>2</v>
          </cell>
          <cell r="B40" t="str">
            <v>§¸ d¨m 2x4</v>
          </cell>
          <cell r="C40" t="str">
            <v>m3</v>
          </cell>
          <cell r="D40">
            <v>145365.02857142856</v>
          </cell>
        </row>
        <row r="41">
          <cell r="A41" t="str">
            <v>btn</v>
          </cell>
          <cell r="B41" t="str">
            <v>Bªt«ng nhùa</v>
          </cell>
          <cell r="C41" t="str">
            <v>Tên</v>
          </cell>
          <cell r="D41" t="str">
            <v>v</v>
          </cell>
        </row>
        <row r="42">
          <cell r="A42" t="str">
            <v>m28</v>
          </cell>
          <cell r="B42" t="str">
            <v>Bul«ng M28x105</v>
          </cell>
          <cell r="C42" t="str">
            <v>C¸i</v>
          </cell>
          <cell r="D42" t="str">
            <v>v</v>
          </cell>
        </row>
        <row r="43">
          <cell r="A43" t="str">
            <v>dau</v>
          </cell>
          <cell r="B43" t="str">
            <v>DÇu b«i tr¬n</v>
          </cell>
          <cell r="C43" t="str">
            <v>kg</v>
          </cell>
          <cell r="D43" t="str">
            <v>v</v>
          </cell>
        </row>
        <row r="44">
          <cell r="A44" t="str">
            <v>cc</v>
          </cell>
          <cell r="B44" t="str">
            <v>C©y chèng</v>
          </cell>
          <cell r="C44" t="str">
            <v>C©y</v>
          </cell>
          <cell r="D44" t="str">
            <v>v</v>
          </cell>
        </row>
        <row r="45">
          <cell r="A45" t="str">
            <v>ccdc</v>
          </cell>
          <cell r="B45" t="str">
            <v>C¸p c­êng ®é cao</v>
          </cell>
          <cell r="C45" t="str">
            <v>kg</v>
          </cell>
          <cell r="D45" t="str">
            <v>v</v>
          </cell>
        </row>
        <row r="46">
          <cell r="A46" t="str">
            <v>dc</v>
          </cell>
          <cell r="B46" t="str">
            <v>§¸ c¾t</v>
          </cell>
          <cell r="C46" t="str">
            <v>Viªn</v>
          </cell>
          <cell r="D46" t="str">
            <v>v</v>
          </cell>
        </row>
        <row r="47">
          <cell r="A47" t="str">
            <v>cpdd1</v>
          </cell>
          <cell r="B47" t="str">
            <v>CÊp phèi ®¸ d¨m lo¹i 1</v>
          </cell>
          <cell r="C47" t="str">
            <v>m3</v>
          </cell>
          <cell r="D47" t="str">
            <v>v</v>
          </cell>
        </row>
        <row r="48">
          <cell r="A48" t="str">
            <v>cpdd2</v>
          </cell>
          <cell r="B48" t="str">
            <v>CÊp phèi ®¸ d¨m lo¹i 2</v>
          </cell>
          <cell r="C48" t="str">
            <v>m3</v>
          </cell>
          <cell r="D48">
            <v>145365.02857142856</v>
          </cell>
        </row>
        <row r="49">
          <cell r="A49" t="str">
            <v>on</v>
          </cell>
          <cell r="B49" t="str">
            <v>èng nèi</v>
          </cell>
          <cell r="C49" t="str">
            <v>m</v>
          </cell>
          <cell r="D49" t="str">
            <v>v</v>
          </cell>
        </row>
        <row r="50">
          <cell r="A50" t="str">
            <v>ot</v>
          </cell>
          <cell r="B50" t="str">
            <v>èng bäc c¸p D¦L</v>
          </cell>
          <cell r="C50" t="str">
            <v>m</v>
          </cell>
          <cell r="D50" t="str">
            <v>v</v>
          </cell>
        </row>
        <row r="51">
          <cell r="A51" t="str">
            <v>xb</v>
          </cell>
          <cell r="B51" t="str">
            <v>§¸ x« bå</v>
          </cell>
          <cell r="C51" t="str">
            <v>m3</v>
          </cell>
          <cell r="D51" t="str">
            <v>v</v>
          </cell>
        </row>
        <row r="52">
          <cell r="A52" t="str">
            <v>gc</v>
          </cell>
          <cell r="B52" t="str">
            <v>gç v¸n cÇu c«ng t¸c</v>
          </cell>
          <cell r="C52" t="str">
            <v>m3</v>
          </cell>
          <cell r="D52" t="str">
            <v>v</v>
          </cell>
        </row>
        <row r="53">
          <cell r="A53" t="str">
            <v>d22</v>
          </cell>
          <cell r="B53" t="str">
            <v>ThÐp trßn d=22mm</v>
          </cell>
          <cell r="C53" t="str">
            <v>kg</v>
          </cell>
          <cell r="D53" t="str">
            <v>v</v>
          </cell>
        </row>
        <row r="54">
          <cell r="A54" t="str">
            <v>d6-14</v>
          </cell>
          <cell r="B54" t="str">
            <v>ThÐp trßn d=6-14mm</v>
          </cell>
          <cell r="C54" t="str">
            <v>kg</v>
          </cell>
          <cell r="D54" t="str">
            <v>v</v>
          </cell>
        </row>
        <row r="55">
          <cell r="A55" t="str">
            <v>ddap</v>
          </cell>
          <cell r="B55" t="str">
            <v>§Êt ®¾p</v>
          </cell>
          <cell r="C55" t="str">
            <v>m3</v>
          </cell>
          <cell r="D55" t="str">
            <v>v</v>
          </cell>
        </row>
        <row r="56">
          <cell r="A56" t="str">
            <v>bl</v>
          </cell>
          <cell r="B56" t="str">
            <v>Bul«ng</v>
          </cell>
          <cell r="C56" t="str">
            <v>C¸i</v>
          </cell>
          <cell r="D56" t="str">
            <v>v</v>
          </cell>
        </row>
        <row r="57">
          <cell r="A57" t="str">
            <v>bl+l</v>
          </cell>
          <cell r="B57" t="str">
            <v>Bul«ng + lãi</v>
          </cell>
          <cell r="C57" t="str">
            <v>C¸i</v>
          </cell>
          <cell r="D57">
            <v>8000</v>
          </cell>
        </row>
        <row r="58">
          <cell r="A58" t="str">
            <v>pc</v>
          </cell>
          <cell r="B58" t="str">
            <v>PhÌn chua</v>
          </cell>
          <cell r="C58" t="str">
            <v>kg</v>
          </cell>
          <cell r="D58" t="str">
            <v>v</v>
          </cell>
        </row>
        <row r="59">
          <cell r="A59" t="str">
            <v>vc</v>
          </cell>
          <cell r="B59" t="str">
            <v>V«i côc</v>
          </cell>
          <cell r="C59" t="str">
            <v>kg</v>
          </cell>
          <cell r="D59" t="str">
            <v>v</v>
          </cell>
        </row>
        <row r="60">
          <cell r="A60" t="str">
            <v>gmc</v>
          </cell>
          <cell r="B60" t="str">
            <v>Gç mÆt cÇu</v>
          </cell>
          <cell r="C60" t="str">
            <v>m3</v>
          </cell>
          <cell r="D60" t="str">
            <v>v</v>
          </cell>
        </row>
        <row r="61">
          <cell r="A61" t="str">
            <v>cui</v>
          </cell>
          <cell r="B61" t="str">
            <v>Cñi</v>
          </cell>
          <cell r="C61" t="str">
            <v>kg</v>
          </cell>
          <cell r="D61">
            <v>250</v>
          </cell>
        </row>
        <row r="62">
          <cell r="A62" t="str">
            <v>db</v>
          </cell>
          <cell r="B62" t="str">
            <v>D©y buéc</v>
          </cell>
          <cell r="C62" t="str">
            <v>kg</v>
          </cell>
          <cell r="D62" t="str">
            <v>v</v>
          </cell>
        </row>
        <row r="63">
          <cell r="A63" t="str">
            <v>d20</v>
          </cell>
          <cell r="B63" t="str">
            <v>ThÐp trßn d=20mm</v>
          </cell>
          <cell r="C63" t="str">
            <v>kg</v>
          </cell>
          <cell r="D63" t="str">
            <v>v</v>
          </cell>
        </row>
        <row r="64">
          <cell r="A64" t="str">
            <v>d25</v>
          </cell>
          <cell r="B64" t="str">
            <v>ThÐp trßn d=25mm</v>
          </cell>
          <cell r="C64" t="str">
            <v>kg</v>
          </cell>
          <cell r="D64" t="str">
            <v>v</v>
          </cell>
        </row>
        <row r="65">
          <cell r="A65" t="str">
            <v>0.5btn</v>
          </cell>
          <cell r="B65" t="str">
            <v>§¸ 0,5x1 (20%)</v>
          </cell>
          <cell r="C65" t="str">
            <v>m3</v>
          </cell>
          <cell r="D65" t="str">
            <v>v</v>
          </cell>
        </row>
        <row r="66">
          <cell r="A66" t="str">
            <v>1btn</v>
          </cell>
          <cell r="B66" t="str">
            <v>§¸ 1x2 (30%)</v>
          </cell>
          <cell r="C66" t="str">
            <v>m3</v>
          </cell>
          <cell r="D66" t="str">
            <v>v</v>
          </cell>
        </row>
        <row r="67">
          <cell r="A67" t="str">
            <v>cbtn</v>
          </cell>
          <cell r="B67" t="str">
            <v>C¸t (43%)</v>
          </cell>
          <cell r="C67" t="str">
            <v>m3</v>
          </cell>
          <cell r="D67" t="str">
            <v>v</v>
          </cell>
        </row>
        <row r="68">
          <cell r="A68" t="str">
            <v>nbtn</v>
          </cell>
          <cell r="B68" t="str">
            <v>Nhùa (5,8%)</v>
          </cell>
          <cell r="C68" t="str">
            <v>kg</v>
          </cell>
          <cell r="D68" t="str">
            <v>v</v>
          </cell>
        </row>
        <row r="69">
          <cell r="A69" t="str">
            <v>bdbtn</v>
          </cell>
          <cell r="B69" t="str">
            <v>Bét ®¸ (7%)</v>
          </cell>
          <cell r="C69" t="str">
            <v>kg</v>
          </cell>
          <cell r="D69" t="str">
            <v>v</v>
          </cell>
        </row>
        <row r="70">
          <cell r="A70" t="str">
            <v>dt3</v>
          </cell>
          <cell r="B70" t="str">
            <v>D©y thÐp d=3mm</v>
          </cell>
          <cell r="C70" t="str">
            <v>kg</v>
          </cell>
          <cell r="D70" t="str">
            <v>v</v>
          </cell>
        </row>
        <row r="71">
          <cell r="A71" t="str">
            <v>s</v>
          </cell>
          <cell r="B71" t="str">
            <v>S¬n</v>
          </cell>
          <cell r="C71" t="str">
            <v>kg</v>
          </cell>
          <cell r="D71">
            <v>27270</v>
          </cell>
        </row>
        <row r="72">
          <cell r="A72" t="str">
            <v>td</v>
          </cell>
          <cell r="B72" t="str">
            <v>T¨ng ®¬</v>
          </cell>
          <cell r="C72" t="str">
            <v>C¸i</v>
          </cell>
          <cell r="D72" t="str">
            <v>v</v>
          </cell>
        </row>
        <row r="73">
          <cell r="A73" t="str">
            <v>tbb</v>
          </cell>
          <cell r="B73" t="str">
            <v>Trô biÓn b¸o</v>
          </cell>
          <cell r="C73" t="str">
            <v>Trô</v>
          </cell>
          <cell r="D73" t="str">
            <v>v</v>
          </cell>
        </row>
        <row r="74">
          <cell r="A74" t="str">
            <v>#p</v>
          </cell>
          <cell r="B74" t="str">
            <v>VËt liÖu phô</v>
          </cell>
          <cell r="C74" t="str">
            <v>%</v>
          </cell>
          <cell r="D74" t="str">
            <v>v</v>
          </cell>
        </row>
        <row r="75">
          <cell r="A75">
            <v>0.5</v>
          </cell>
          <cell r="B75" t="str">
            <v>§¸ d¨m 0,5x1</v>
          </cell>
          <cell r="C75" t="str">
            <v>m3</v>
          </cell>
          <cell r="D75">
            <v>106794.02857142857</v>
          </cell>
        </row>
        <row r="76">
          <cell r="A76" t="str">
            <v>dg</v>
          </cell>
          <cell r="B76" t="str">
            <v>§inh ®­êng</v>
          </cell>
          <cell r="C76" t="str">
            <v>C¸i</v>
          </cell>
          <cell r="D76" t="str">
            <v>v</v>
          </cell>
        </row>
        <row r="77">
          <cell r="A77" t="str">
            <v>m20</v>
          </cell>
          <cell r="B77" t="str">
            <v>Bul«ng M20</v>
          </cell>
          <cell r="C77" t="str">
            <v>C¸i</v>
          </cell>
          <cell r="D77" t="str">
            <v>v</v>
          </cell>
        </row>
        <row r="78">
          <cell r="A78" t="str">
            <v>ctre</v>
          </cell>
          <cell r="B78" t="str">
            <v>Cäc tre</v>
          </cell>
          <cell r="C78" t="str">
            <v>m</v>
          </cell>
          <cell r="D78" t="str">
            <v>v</v>
          </cell>
        </row>
        <row r="79">
          <cell r="A79" t="str">
            <v>day</v>
          </cell>
          <cell r="B79" t="str">
            <v>D©y</v>
          </cell>
          <cell r="C79" t="str">
            <v>kg</v>
          </cell>
          <cell r="D79" t="str">
            <v>v</v>
          </cell>
        </row>
        <row r="80">
          <cell r="A80" t="str">
            <v>lc</v>
          </cell>
          <cell r="B80" t="str">
            <v>L­ìi c­a s¾t</v>
          </cell>
          <cell r="C80" t="str">
            <v>C¸i</v>
          </cell>
          <cell r="D80" t="str">
            <v>v</v>
          </cell>
        </row>
        <row r="81">
          <cell r="A81" t="str">
            <v>lt</v>
          </cell>
          <cell r="B81" t="str">
            <v>L­íi thÐp ®Þnh vÞ</v>
          </cell>
          <cell r="C81" t="str">
            <v>kg</v>
          </cell>
          <cell r="D81" t="str">
            <v>v</v>
          </cell>
        </row>
        <row r="82">
          <cell r="A82" t="str">
            <v>gcn</v>
          </cell>
          <cell r="B82" t="str">
            <v>Gç chång nÒ (16x22x120)</v>
          </cell>
          <cell r="C82" t="str">
            <v>thanh</v>
          </cell>
          <cell r="D82" t="str">
            <v>v</v>
          </cell>
        </row>
        <row r="83">
          <cell r="A83" t="str">
            <v>gcn1</v>
          </cell>
          <cell r="B83" t="str">
            <v>Gç chång nÒ (16x22x250)</v>
          </cell>
          <cell r="C83" t="str">
            <v>thanh</v>
          </cell>
          <cell r="D83" t="str">
            <v>v</v>
          </cell>
        </row>
        <row r="84">
          <cell r="A84" t="str">
            <v>gcn2</v>
          </cell>
          <cell r="B84" t="str">
            <v>Gç chång nÒ (16x22x225)</v>
          </cell>
          <cell r="C84" t="str">
            <v>thanh</v>
          </cell>
          <cell r="D84" t="str">
            <v>v</v>
          </cell>
        </row>
        <row r="85">
          <cell r="A85" t="str">
            <v>gid</v>
          </cell>
          <cell r="B85" t="str">
            <v>GiÊy dÇu</v>
          </cell>
          <cell r="C85" t="str">
            <v>m2</v>
          </cell>
          <cell r="D85" t="str">
            <v>v</v>
          </cell>
        </row>
        <row r="86">
          <cell r="A86" t="str">
            <v>®ay</v>
          </cell>
          <cell r="B86" t="str">
            <v>§ay</v>
          </cell>
          <cell r="C86" t="str">
            <v>kg</v>
          </cell>
          <cell r="D86" t="str">
            <v>v</v>
          </cell>
        </row>
        <row r="87">
          <cell r="A87" t="str">
            <v>d18</v>
          </cell>
          <cell r="B87" t="str">
            <v>ThÐp trßn d=18mm</v>
          </cell>
          <cell r="C87" t="str">
            <v>kg</v>
          </cell>
          <cell r="D87" t="str">
            <v>v</v>
          </cell>
        </row>
        <row r="88">
          <cell r="A88" t="str">
            <v>d32</v>
          </cell>
          <cell r="B88" t="str">
            <v>ThÐp trßn d=32mm</v>
          </cell>
          <cell r="C88" t="str">
            <v>kg</v>
          </cell>
          <cell r="D88" t="str">
            <v>v</v>
          </cell>
        </row>
        <row r="89">
          <cell r="A89" t="str">
            <v>a</v>
          </cell>
          <cell r="B89" t="str">
            <v>Axªtylen</v>
          </cell>
          <cell r="C89" t="str">
            <v>Chai</v>
          </cell>
          <cell r="D89">
            <v>140000</v>
          </cell>
        </row>
        <row r="90">
          <cell r="A90" t="str">
            <v>bd</v>
          </cell>
          <cell r="B90" t="str">
            <v>Bét ®¸</v>
          </cell>
          <cell r="C90" t="str">
            <v>kg</v>
          </cell>
          <cell r="D90" t="str">
            <v>v</v>
          </cell>
        </row>
        <row r="91">
          <cell r="A91" t="str">
            <v>bt</v>
          </cell>
          <cell r="B91" t="str">
            <v>Bao t¶i.</v>
          </cell>
          <cell r="C91" t="str">
            <v>m2</v>
          </cell>
          <cell r="D91" t="str">
            <v>v</v>
          </cell>
        </row>
        <row r="92">
          <cell r="A92" t="str">
            <v>&gt;18</v>
          </cell>
          <cell r="B92" t="str">
            <v>ThÐp trßn d&gt;18mm</v>
          </cell>
          <cell r="C92" t="str">
            <v>kg</v>
          </cell>
          <cell r="D92" t="str">
            <v>v</v>
          </cell>
        </row>
        <row r="93">
          <cell r="A93" t="str">
            <v>dmn</v>
          </cell>
          <cell r="B93" t="str">
            <v>§¸ m¹t (18%)</v>
          </cell>
          <cell r="C93" t="str">
            <v>m3</v>
          </cell>
          <cell r="D93" t="str">
            <v>v</v>
          </cell>
        </row>
        <row r="94">
          <cell r="A94" t="str">
            <v>am</v>
          </cell>
          <cell r="B94" t="str">
            <v>§¸ d¨m</v>
          </cell>
          <cell r="C94" t="str">
            <v>m3</v>
          </cell>
          <cell r="D94" t="str">
            <v>v</v>
          </cell>
        </row>
        <row r="95">
          <cell r="A95" t="str">
            <v>dm</v>
          </cell>
          <cell r="B95" t="str">
            <v>§¸ m¹t</v>
          </cell>
          <cell r="C95" t="str">
            <v>m3</v>
          </cell>
          <cell r="D95" t="str">
            <v>v</v>
          </cell>
        </row>
        <row r="96">
          <cell r="A96" t="str">
            <v>ddtc</v>
          </cell>
          <cell r="B96" t="str">
            <v>§¸ d¨m tiªu chuÈn</v>
          </cell>
          <cell r="C96" t="str">
            <v>m3</v>
          </cell>
          <cell r="D96" t="str">
            <v>v</v>
          </cell>
        </row>
        <row r="97">
          <cell r="A97" t="str">
            <v>dhc</v>
          </cell>
          <cell r="B97" t="str">
            <v>§Êt h÷u c¬</v>
          </cell>
          <cell r="C97" t="str">
            <v>m3</v>
          </cell>
          <cell r="D97" t="str">
            <v>v</v>
          </cell>
        </row>
        <row r="98">
          <cell r="A98" t="str">
            <v>ds</v>
          </cell>
          <cell r="B98" t="str">
            <v>§Êt sÐt dÎo</v>
          </cell>
          <cell r="C98" t="str">
            <v>m3</v>
          </cell>
          <cell r="D98" t="str">
            <v>v</v>
          </cell>
        </row>
        <row r="99">
          <cell r="A99" t="str">
            <v>m16</v>
          </cell>
          <cell r="B99" t="str">
            <v>Bul«ng M16</v>
          </cell>
          <cell r="C99" t="str">
            <v>C¸i</v>
          </cell>
          <cell r="D99" t="str">
            <v>v</v>
          </cell>
        </row>
        <row r="100">
          <cell r="A100" t="str">
            <v>cgo</v>
          </cell>
          <cell r="B100" t="str">
            <v>Cäc gç d=8-10cm</v>
          </cell>
          <cell r="C100" t="str">
            <v>m</v>
          </cell>
          <cell r="D100" t="str">
            <v>v</v>
          </cell>
        </row>
        <row r="101">
          <cell r="A101" t="str">
            <v>ct</v>
          </cell>
          <cell r="B101" t="str">
            <v>Cèt thÐp</v>
          </cell>
          <cell r="C101" t="str">
            <v>kg</v>
          </cell>
          <cell r="D101" t="str">
            <v>v</v>
          </cell>
        </row>
        <row r="102">
          <cell r="A102" t="str">
            <v>o</v>
          </cell>
          <cell r="B102" t="str">
            <v>èng ®æ d=300</v>
          </cell>
          <cell r="C102" t="str">
            <v xml:space="preserve">m </v>
          </cell>
          <cell r="D102" t="str">
            <v>v</v>
          </cell>
        </row>
        <row r="103">
          <cell r="A103" t="str">
            <v>o60</v>
          </cell>
          <cell r="B103" t="str">
            <v>èng d=60cm; L=4m</v>
          </cell>
          <cell r="C103" t="str">
            <v>èng</v>
          </cell>
          <cell r="D103" t="str">
            <v>v</v>
          </cell>
        </row>
        <row r="104">
          <cell r="A104" t="str">
            <v>o100</v>
          </cell>
          <cell r="B104" t="str">
            <v>èng d=100cm; L=1m</v>
          </cell>
          <cell r="C104" t="str">
            <v>m</v>
          </cell>
          <cell r="D104" t="str">
            <v>v</v>
          </cell>
        </row>
        <row r="105">
          <cell r="A105" t="str">
            <v>g25x25</v>
          </cell>
          <cell r="B105" t="str">
            <v>G¹ch 25x25</v>
          </cell>
          <cell r="C105" t="str">
            <v>Viªn</v>
          </cell>
          <cell r="D105" t="str">
            <v>v</v>
          </cell>
        </row>
        <row r="106">
          <cell r="A106" t="str">
            <v>go</v>
          </cell>
          <cell r="B106" t="str">
            <v>G¹ch èng 10x10x20</v>
          </cell>
          <cell r="C106" t="str">
            <v>viªn</v>
          </cell>
          <cell r="D106" t="str">
            <v>v</v>
          </cell>
        </row>
        <row r="107">
          <cell r="A107" t="str">
            <v>gt</v>
          </cell>
          <cell r="B107" t="str">
            <v xml:space="preserve">G¹ch thÎ </v>
          </cell>
          <cell r="C107" t="str">
            <v>viªn</v>
          </cell>
          <cell r="D107" t="str">
            <v>v</v>
          </cell>
        </row>
        <row r="108">
          <cell r="A108" t="str">
            <v>nt</v>
          </cell>
          <cell r="B108" t="str">
            <v>Nhò t­¬ng 60% nhùa</v>
          </cell>
          <cell r="C108" t="str">
            <v>Kg</v>
          </cell>
          <cell r="D108" t="str">
            <v>v</v>
          </cell>
        </row>
        <row r="109">
          <cell r="A109" t="str">
            <v>tg</v>
          </cell>
          <cell r="B109" t="str">
            <v>ThÐp gãc</v>
          </cell>
          <cell r="C109" t="str">
            <v>kg</v>
          </cell>
          <cell r="D109" t="str">
            <v>v</v>
          </cell>
        </row>
        <row r="110">
          <cell r="A110" t="str">
            <v>i</v>
          </cell>
          <cell r="B110" t="str">
            <v>ThÐp I</v>
          </cell>
          <cell r="C110" t="str">
            <v>kg</v>
          </cell>
          <cell r="D110" t="str">
            <v>v</v>
          </cell>
        </row>
        <row r="111">
          <cell r="A111" t="str">
            <v>tr</v>
          </cell>
          <cell r="B111" t="str">
            <v>ThÐp trßn</v>
          </cell>
          <cell r="C111" t="str">
            <v>kg</v>
          </cell>
          <cell r="D111" t="str">
            <v>v</v>
          </cell>
        </row>
        <row r="112">
          <cell r="A112">
            <v>10</v>
          </cell>
          <cell r="B112" t="str">
            <v>ThÐp trßn d&lt;=10mm</v>
          </cell>
          <cell r="C112" t="str">
            <v>kg</v>
          </cell>
          <cell r="D112" t="str">
            <v>v</v>
          </cell>
        </row>
        <row r="113">
          <cell r="A113" t="str">
            <v>t4-6</v>
          </cell>
          <cell r="B113" t="str">
            <v>ThÐp trßn d=4-6mm</v>
          </cell>
          <cell r="C113" t="str">
            <v>kg</v>
          </cell>
          <cell r="D113" t="str">
            <v>v</v>
          </cell>
        </row>
        <row r="114">
          <cell r="A114" t="str">
            <v>d4</v>
          </cell>
          <cell r="B114" t="str">
            <v>ThÐp trßn d=4mm</v>
          </cell>
          <cell r="C114" t="str">
            <v>kg</v>
          </cell>
          <cell r="D114" t="str">
            <v>v</v>
          </cell>
        </row>
        <row r="115">
          <cell r="A115" t="str">
            <v>&gt;10</v>
          </cell>
          <cell r="B115" t="str">
            <v>ThÐp trßn d&gt;10mm</v>
          </cell>
          <cell r="C115" t="str">
            <v>kg</v>
          </cell>
          <cell r="D115" t="str">
            <v>v</v>
          </cell>
        </row>
        <row r="116">
          <cell r="A116" t="str">
            <v>vl</v>
          </cell>
          <cell r="B116" t="str">
            <v>V÷a lãt</v>
          </cell>
          <cell r="C116" t="str">
            <v>m3</v>
          </cell>
          <cell r="D116" t="str">
            <v>v</v>
          </cell>
        </row>
        <row r="117">
          <cell r="A117" t="str">
            <v>vu</v>
          </cell>
          <cell r="B117" t="str">
            <v>V÷a M</v>
          </cell>
          <cell r="C117" t="str">
            <v>m3</v>
          </cell>
          <cell r="D117" t="str">
            <v>v</v>
          </cell>
        </row>
        <row r="118">
          <cell r="A118" t="str">
            <v>bbcn</v>
          </cell>
          <cell r="B118" t="str">
            <v>BiÓn b¸o tªn cÇu</v>
          </cell>
          <cell r="C118" t="str">
            <v>C¸i</v>
          </cell>
          <cell r="D118" t="str">
            <v>v</v>
          </cell>
        </row>
        <row r="119">
          <cell r="A119" t="str">
            <v>vmm</v>
          </cell>
          <cell r="B119" t="str">
            <v xml:space="preserve">V÷a miÕt m¹ch </v>
          </cell>
          <cell r="C119" t="str">
            <v>m3</v>
          </cell>
          <cell r="D119" t="str">
            <v>v</v>
          </cell>
        </row>
        <row r="120">
          <cell r="A120" t="str">
            <v>xmt</v>
          </cell>
          <cell r="B120" t="str">
            <v>Xim¨ng tr¾ng</v>
          </cell>
          <cell r="C120" t="str">
            <v>kg</v>
          </cell>
          <cell r="D120" t="str">
            <v>v</v>
          </cell>
        </row>
        <row r="121">
          <cell r="A121" t="str">
            <v>TRA NH©N C«NG</v>
          </cell>
        </row>
        <row r="122">
          <cell r="A122">
            <v>2.5</v>
          </cell>
          <cell r="B122" t="str">
            <v>Nh©n c«ng bËc 2.5/7</v>
          </cell>
          <cell r="C122" t="str">
            <v>C«ng</v>
          </cell>
          <cell r="D122">
            <v>13216</v>
          </cell>
        </row>
        <row r="123">
          <cell r="A123">
            <v>2.7</v>
          </cell>
          <cell r="B123" t="str">
            <v>Nh©n c«ng bËc 2.7/7</v>
          </cell>
          <cell r="C123" t="str">
            <v>C«ng</v>
          </cell>
          <cell r="D123">
            <v>13481</v>
          </cell>
        </row>
        <row r="124">
          <cell r="A124">
            <v>3</v>
          </cell>
          <cell r="B124" t="str">
            <v>Nh©n c«ng bËc 3.0/7</v>
          </cell>
          <cell r="C124" t="str">
            <v>C«ng</v>
          </cell>
          <cell r="D124">
            <v>13878</v>
          </cell>
        </row>
        <row r="125">
          <cell r="A125">
            <v>3.2</v>
          </cell>
          <cell r="B125" t="str">
            <v>Nh©n c«ng bËc 3.2/7</v>
          </cell>
          <cell r="C125" t="str">
            <v>C«ng</v>
          </cell>
          <cell r="D125">
            <v>13390</v>
          </cell>
        </row>
        <row r="126">
          <cell r="A126">
            <v>3.5</v>
          </cell>
          <cell r="B126" t="str">
            <v>Nh©n c«ng bËc 3.5/7</v>
          </cell>
          <cell r="C126" t="str">
            <v>C«ng</v>
          </cell>
          <cell r="D126">
            <v>14611</v>
          </cell>
        </row>
        <row r="127">
          <cell r="A127">
            <v>3.7</v>
          </cell>
          <cell r="B127" t="str">
            <v>Nh©n c«ng bËc 3,7/7</v>
          </cell>
          <cell r="C127" t="str">
            <v>C«ng</v>
          </cell>
          <cell r="D127">
            <v>14904</v>
          </cell>
        </row>
        <row r="128">
          <cell r="A128" t="str">
            <v>n4</v>
          </cell>
          <cell r="B128" t="str">
            <v>Nh©n c«ng bËc 4,0/7</v>
          </cell>
          <cell r="C128" t="str">
            <v>C«ng</v>
          </cell>
          <cell r="D128">
            <v>15344</v>
          </cell>
        </row>
        <row r="129">
          <cell r="A129">
            <v>4.3</v>
          </cell>
          <cell r="B129" t="str">
            <v>Nh©n c«ng bËc 4,3/7</v>
          </cell>
          <cell r="C129" t="str">
            <v>C«ng</v>
          </cell>
        </row>
        <row r="130">
          <cell r="A130">
            <v>4.5</v>
          </cell>
          <cell r="B130" t="str">
            <v>Nh©n c«ng bËc 4,5/7</v>
          </cell>
          <cell r="C130" t="str">
            <v>C«ng</v>
          </cell>
          <cell r="D130">
            <v>16914</v>
          </cell>
        </row>
        <row r="131">
          <cell r="A131">
            <v>5</v>
          </cell>
          <cell r="B131" t="str">
            <v>Nh©n c«ng bËc 5,0/7</v>
          </cell>
          <cell r="C131" t="str">
            <v>C«ng</v>
          </cell>
          <cell r="D131">
            <v>18484</v>
          </cell>
        </row>
        <row r="132">
          <cell r="B132" t="str">
            <v>®­êng</v>
          </cell>
        </row>
        <row r="133">
          <cell r="A133" t="str">
            <v>2.5d</v>
          </cell>
          <cell r="B133" t="str">
            <v>Nh©n c«ng bËc 2.5/7</v>
          </cell>
          <cell r="C133" t="str">
            <v>C«ng</v>
          </cell>
          <cell r="D133">
            <v>12517</v>
          </cell>
        </row>
        <row r="134">
          <cell r="A134" t="str">
            <v>2.7d</v>
          </cell>
          <cell r="B134" t="str">
            <v>Nh©n c«ng bËc 2.7/7</v>
          </cell>
          <cell r="C134" t="str">
            <v>C«ng</v>
          </cell>
          <cell r="D134">
            <v>12755</v>
          </cell>
        </row>
        <row r="135">
          <cell r="A135" t="str">
            <v>3d</v>
          </cell>
          <cell r="B135" t="str">
            <v>Nh©n c«ng bËc 3.0/7</v>
          </cell>
          <cell r="C135" t="str">
            <v>C«ng</v>
          </cell>
          <cell r="D135">
            <v>13111</v>
          </cell>
        </row>
        <row r="136">
          <cell r="A136" t="str">
            <v>3.5d</v>
          </cell>
          <cell r="B136" t="str">
            <v>Nh©n c«ng bËc 3.5/7</v>
          </cell>
          <cell r="C136" t="str">
            <v>C«ng</v>
          </cell>
          <cell r="D136">
            <v>13808</v>
          </cell>
        </row>
        <row r="137">
          <cell r="A137" t="str">
            <v>3.7d</v>
          </cell>
          <cell r="B137" t="str">
            <v>Nh©n c«ng bËc 3,7/7</v>
          </cell>
          <cell r="C137" t="str">
            <v>C«ng</v>
          </cell>
          <cell r="D137">
            <v>14088</v>
          </cell>
        </row>
        <row r="138">
          <cell r="A138" t="str">
            <v>4d</v>
          </cell>
          <cell r="B138" t="str">
            <v>Nh©n c«ng bËc 4,0/7</v>
          </cell>
          <cell r="C138" t="str">
            <v>C«ng</v>
          </cell>
          <cell r="D138">
            <v>14506</v>
          </cell>
        </row>
        <row r="139">
          <cell r="A139" t="str">
            <v>4.5d</v>
          </cell>
          <cell r="B139" t="str">
            <v>Nh©n c«ng bËc 4,5/7</v>
          </cell>
          <cell r="C139" t="str">
            <v>C«ng</v>
          </cell>
          <cell r="D139">
            <v>15937</v>
          </cell>
        </row>
        <row r="140">
          <cell r="A140" t="str">
            <v>5d</v>
          </cell>
          <cell r="B140" t="str">
            <v>Nh©n c«ng bËc 5,0/7</v>
          </cell>
          <cell r="C140" t="str">
            <v>C«ng</v>
          </cell>
          <cell r="D140">
            <v>17368</v>
          </cell>
        </row>
        <row r="142">
          <cell r="A142" t="str">
            <v>TRA M¸Y TC</v>
          </cell>
        </row>
        <row r="143">
          <cell r="A143" t="str">
            <v>ottn7t</v>
          </cell>
          <cell r="B143" t="str">
            <v>¤t« t­íi nhùa 7T</v>
          </cell>
          <cell r="C143" t="str">
            <v>Ca</v>
          </cell>
          <cell r="D143">
            <v>745096</v>
          </cell>
        </row>
        <row r="144">
          <cell r="A144" t="str">
            <v>ottn5</v>
          </cell>
          <cell r="B144" t="str">
            <v>¤t« t­íi n­íc 5m3</v>
          </cell>
          <cell r="C144" t="str">
            <v>Ca</v>
          </cell>
          <cell r="D144">
            <v>343052</v>
          </cell>
        </row>
        <row r="145">
          <cell r="A145" t="str">
            <v>ot10t</v>
          </cell>
          <cell r="B145" t="str">
            <v>¤t« tù ®æ10T</v>
          </cell>
          <cell r="C145" t="str">
            <v>Ca</v>
          </cell>
          <cell r="D145">
            <v>525740</v>
          </cell>
        </row>
        <row r="146">
          <cell r="A146" t="str">
            <v>ot7t</v>
          </cell>
          <cell r="B146" t="str">
            <v>¤t« tù ®æ7T</v>
          </cell>
          <cell r="C146" t="str">
            <v>Ca</v>
          </cell>
          <cell r="D146">
            <v>444551</v>
          </cell>
        </row>
        <row r="147">
          <cell r="A147" t="str">
            <v>otbt</v>
          </cell>
          <cell r="B147" t="str">
            <v>¤t« vËn chuyÓn bª t«ng</v>
          </cell>
          <cell r="C147" t="str">
            <v>Ca</v>
          </cell>
          <cell r="D147">
            <v>697345</v>
          </cell>
        </row>
        <row r="148">
          <cell r="A148" t="str">
            <v>dbl25</v>
          </cell>
          <cell r="B148" t="str">
            <v>§Çm b¸nh lèp 25T</v>
          </cell>
          <cell r="C148" t="str">
            <v>Ca</v>
          </cell>
          <cell r="D148">
            <v>505651</v>
          </cell>
        </row>
        <row r="149">
          <cell r="A149" t="str">
            <v>bv</v>
          </cell>
          <cell r="B149" t="str">
            <v>B¬m v÷a XM</v>
          </cell>
          <cell r="C149" t="str">
            <v>Ca</v>
          </cell>
          <cell r="D149">
            <v>125828</v>
          </cell>
        </row>
        <row r="150">
          <cell r="A150" t="str">
            <v>b1,2</v>
          </cell>
          <cell r="B150" t="str">
            <v>Bóa ®ãng 1,2T</v>
          </cell>
          <cell r="C150" t="str">
            <v>Ca</v>
          </cell>
          <cell r="D150">
            <v>583634</v>
          </cell>
        </row>
        <row r="151">
          <cell r="A151" t="str">
            <v>b1,8</v>
          </cell>
          <cell r="B151" t="str">
            <v>Bóa ®ãng 1,8T</v>
          </cell>
          <cell r="C151" t="str">
            <v>Ca</v>
          </cell>
          <cell r="D151">
            <v>764856</v>
          </cell>
        </row>
        <row r="152">
          <cell r="A152" t="str">
            <v>b3,5</v>
          </cell>
          <cell r="B152" t="str">
            <v>Bóa ®ãng 3,5T</v>
          </cell>
          <cell r="C152" t="str">
            <v>Ca</v>
          </cell>
          <cell r="D152">
            <v>1105277</v>
          </cell>
        </row>
        <row r="153">
          <cell r="A153" t="str">
            <v>bn1,2</v>
          </cell>
          <cell r="B153" t="str">
            <v>Bóa 1,2T</v>
          </cell>
          <cell r="C153" t="str">
            <v>Ca</v>
          </cell>
          <cell r="D153">
            <v>583634</v>
          </cell>
        </row>
        <row r="154">
          <cell r="A154" t="str">
            <v>bc</v>
          </cell>
          <cell r="B154" t="str">
            <v>Bóa c¨n</v>
          </cell>
          <cell r="C154" t="str">
            <v>Ca</v>
          </cell>
          <cell r="D154">
            <v>24741</v>
          </cell>
        </row>
        <row r="155">
          <cell r="A155" t="str">
            <v>bk</v>
          </cell>
          <cell r="B155" t="str">
            <v>Bóa khoan VRM</v>
          </cell>
          <cell r="C155" t="str">
            <v>Ca</v>
          </cell>
          <cell r="D155">
            <v>6094532</v>
          </cell>
        </row>
        <row r="156">
          <cell r="A156" t="str">
            <v>r40</v>
          </cell>
          <cell r="B156" t="str">
            <v>Bóa rung 40kw</v>
          </cell>
          <cell r="C156" t="str">
            <v>Ca</v>
          </cell>
          <cell r="D156">
            <v>286054</v>
          </cell>
        </row>
        <row r="157">
          <cell r="A157" t="str">
            <v>c10t</v>
          </cell>
          <cell r="B157" t="str">
            <v>CÈu 10T</v>
          </cell>
          <cell r="C157" t="str">
            <v>Ca</v>
          </cell>
          <cell r="D157">
            <v>615511</v>
          </cell>
        </row>
        <row r="158">
          <cell r="A158" t="str">
            <v>c16t</v>
          </cell>
          <cell r="B158" t="str">
            <v>CÈu 16T</v>
          </cell>
          <cell r="C158" t="str">
            <v>Ca</v>
          </cell>
          <cell r="D158">
            <v>823425</v>
          </cell>
        </row>
        <row r="159">
          <cell r="A159" t="str">
            <v>c25T</v>
          </cell>
          <cell r="B159" t="str">
            <v>CÈu 25T</v>
          </cell>
          <cell r="C159" t="str">
            <v>Ca</v>
          </cell>
          <cell r="D159">
            <v>1148366</v>
          </cell>
        </row>
        <row r="160">
          <cell r="A160" t="str">
            <v>c3t</v>
          </cell>
          <cell r="B160" t="str">
            <v>CÈu 3T</v>
          </cell>
          <cell r="C160" t="str">
            <v>Ca</v>
          </cell>
          <cell r="D160">
            <v>235465</v>
          </cell>
        </row>
        <row r="161">
          <cell r="A161" t="str">
            <v>c5t</v>
          </cell>
          <cell r="B161" t="str">
            <v>CÈu 5T</v>
          </cell>
          <cell r="C161" t="str">
            <v>Ca</v>
          </cell>
          <cell r="D161">
            <v>292034</v>
          </cell>
        </row>
        <row r="162">
          <cell r="A162" t="str">
            <v>c6t</v>
          </cell>
          <cell r="B162" t="str">
            <v>CÈu 6T</v>
          </cell>
          <cell r="C162" t="str">
            <v>Ca</v>
          </cell>
          <cell r="D162">
            <v>357174</v>
          </cell>
        </row>
        <row r="163">
          <cell r="A163" t="str">
            <v>cn30t</v>
          </cell>
          <cell r="B163" t="str">
            <v>CÈu næi 30T</v>
          </cell>
          <cell r="C163" t="str">
            <v>Ca</v>
          </cell>
          <cell r="D163">
            <v>2095200</v>
          </cell>
        </row>
        <row r="164">
          <cell r="A164" t="str">
            <v>cx25t</v>
          </cell>
          <cell r="B164" t="str">
            <v>CÈu xÝch 25T</v>
          </cell>
          <cell r="C164" t="str">
            <v>Ca</v>
          </cell>
          <cell r="D164">
            <v>1120935</v>
          </cell>
        </row>
        <row r="165">
          <cell r="A165" t="str">
            <v>50t</v>
          </cell>
          <cell r="B165" t="str">
            <v>CÈu xÝch 50T</v>
          </cell>
          <cell r="C165" t="str">
            <v>Ca</v>
          </cell>
          <cell r="D165">
            <v>1639226</v>
          </cell>
        </row>
        <row r="166">
          <cell r="A166" t="str">
            <v>80t</v>
          </cell>
          <cell r="B166" t="str">
            <v>CÈu xÝch 80T</v>
          </cell>
          <cell r="C166" t="str">
            <v>Ca</v>
          </cell>
          <cell r="D166">
            <v>2474313</v>
          </cell>
        </row>
        <row r="167">
          <cell r="A167" t="str">
            <v>hp</v>
          </cell>
          <cell r="B167" t="str">
            <v>HÖ phao SH</v>
          </cell>
          <cell r="C167" t="str">
            <v>Ca</v>
          </cell>
          <cell r="D167">
            <v>100844</v>
          </cell>
        </row>
        <row r="168">
          <cell r="A168" t="str">
            <v>k250</v>
          </cell>
          <cell r="B168" t="str">
            <v>KÝch 250T</v>
          </cell>
          <cell r="C168" t="str">
            <v>Ca</v>
          </cell>
          <cell r="D168">
            <v>86813</v>
          </cell>
        </row>
        <row r="169">
          <cell r="A169" t="str">
            <v>k500</v>
          </cell>
          <cell r="B169" t="str">
            <v>KÝch 500T</v>
          </cell>
          <cell r="C169" t="str">
            <v>Ca</v>
          </cell>
          <cell r="D169">
            <v>102248</v>
          </cell>
        </row>
        <row r="170">
          <cell r="A170" t="str">
            <v>k50</v>
          </cell>
          <cell r="B170" t="str">
            <v>KÝch 50T</v>
          </cell>
          <cell r="C170" t="str">
            <v>Ca</v>
          </cell>
          <cell r="D170">
            <v>50530</v>
          </cell>
        </row>
        <row r="171">
          <cell r="A171" t="str">
            <v>l8.5</v>
          </cell>
          <cell r="B171" t="str">
            <v>Lu 8.5T</v>
          </cell>
          <cell r="C171" t="str">
            <v>Ca</v>
          </cell>
          <cell r="D171">
            <v>252823</v>
          </cell>
        </row>
        <row r="172">
          <cell r="A172" t="str">
            <v>l10</v>
          </cell>
          <cell r="B172" t="str">
            <v>Lu 10T</v>
          </cell>
          <cell r="C172" t="str">
            <v>Ca</v>
          </cell>
          <cell r="D172">
            <v>288922</v>
          </cell>
        </row>
        <row r="173">
          <cell r="A173" t="str">
            <v>lbl16</v>
          </cell>
          <cell r="B173" t="str">
            <v>Lu b¸nh lèp 16T</v>
          </cell>
          <cell r="C173" t="str">
            <v>Ca</v>
          </cell>
          <cell r="D173">
            <v>432053</v>
          </cell>
        </row>
        <row r="174">
          <cell r="A174" t="str">
            <v>lr25</v>
          </cell>
          <cell r="B174" t="str">
            <v>Lu rung 25T</v>
          </cell>
          <cell r="C174" t="str">
            <v>Ca</v>
          </cell>
          <cell r="D174">
            <v>928648</v>
          </cell>
        </row>
        <row r="175">
          <cell r="A175" t="str">
            <v>bn1,2</v>
          </cell>
          <cell r="B175" t="str">
            <v>Bóa 1,2T</v>
          </cell>
          <cell r="C175" t="str">
            <v>Ca</v>
          </cell>
          <cell r="D175">
            <v>583634</v>
          </cell>
        </row>
        <row r="176">
          <cell r="A176" t="str">
            <v>mdgn</v>
          </cell>
          <cell r="B176" t="str">
            <v>M¸y ®µo gµu ngo¹m 1.5m3</v>
          </cell>
          <cell r="C176" t="str">
            <v>Ca</v>
          </cell>
          <cell r="D176">
            <v>429569</v>
          </cell>
        </row>
        <row r="177">
          <cell r="A177" t="str">
            <v>md&lt;=0,8</v>
          </cell>
          <cell r="B177" t="str">
            <v>M¸y ®µo&lt;=0.8m3</v>
          </cell>
          <cell r="C177" t="str">
            <v>Ca</v>
          </cell>
          <cell r="D177">
            <v>705849</v>
          </cell>
        </row>
        <row r="178">
          <cell r="A178" t="str">
            <v>md25</v>
          </cell>
          <cell r="B178" t="str">
            <v>M¸y ®Çm 25T</v>
          </cell>
          <cell r="C178" t="str">
            <v>Ca</v>
          </cell>
          <cell r="D178">
            <v>505651</v>
          </cell>
        </row>
        <row r="179">
          <cell r="A179" t="str">
            <v>md9</v>
          </cell>
          <cell r="B179" t="str">
            <v>M¸y ®Çm 9T</v>
          </cell>
          <cell r="C179" t="str">
            <v>Ca</v>
          </cell>
          <cell r="D179">
            <v>443844</v>
          </cell>
        </row>
        <row r="180">
          <cell r="A180" t="str">
            <v>db1</v>
          </cell>
          <cell r="B180" t="str">
            <v>M¸y ®Çm bµn 1KW</v>
          </cell>
          <cell r="C180" t="str">
            <v>Ca</v>
          </cell>
          <cell r="D180">
            <v>32525</v>
          </cell>
        </row>
        <row r="181">
          <cell r="A181" t="str">
            <v>dd</v>
          </cell>
          <cell r="B181" t="str">
            <v>M¸y ®Çm dïi 1.5KW</v>
          </cell>
          <cell r="C181" t="str">
            <v>Ca</v>
          </cell>
          <cell r="D181">
            <v>37456</v>
          </cell>
        </row>
        <row r="182">
          <cell r="A182" t="str">
            <v>mbbt50</v>
          </cell>
          <cell r="B182" t="str">
            <v>M¸y b¬m bª t«ng 50m3/h</v>
          </cell>
          <cell r="C182" t="str">
            <v>Ca</v>
          </cell>
          <cell r="D182">
            <v>1433318</v>
          </cell>
        </row>
        <row r="183">
          <cell r="A183" t="str">
            <v>mb200</v>
          </cell>
          <cell r="B183" t="str">
            <v>M¸y b¬m 200m3/h</v>
          </cell>
          <cell r="C183" t="str">
            <v>Ca</v>
          </cell>
          <cell r="D183">
            <v>466499</v>
          </cell>
        </row>
        <row r="184">
          <cell r="A184" t="str">
            <v>b20</v>
          </cell>
          <cell r="B184" t="str">
            <v>M¸y b¬m n­íc 20cv</v>
          </cell>
          <cell r="C184" t="str">
            <v>Ca</v>
          </cell>
          <cell r="D184">
            <v>140009</v>
          </cell>
        </row>
        <row r="185">
          <cell r="A185" t="str">
            <v>b20k</v>
          </cell>
          <cell r="B185" t="str">
            <v>M¸y b¬m n­íc 20kw</v>
          </cell>
          <cell r="C185" t="str">
            <v>Ca</v>
          </cell>
          <cell r="D185">
            <v>107630</v>
          </cell>
        </row>
        <row r="186">
          <cell r="A186" t="str">
            <v>b75</v>
          </cell>
          <cell r="B186" t="str">
            <v>M¸y b¬m n­íc 75cv</v>
          </cell>
          <cell r="C186" t="str">
            <v>Ca</v>
          </cell>
          <cell r="D186">
            <v>466499</v>
          </cell>
        </row>
        <row r="187">
          <cell r="A187" t="str">
            <v>mbv</v>
          </cell>
          <cell r="B187" t="str">
            <v>M¸y phun v÷a xi m¨ng</v>
          </cell>
          <cell r="C187" t="str">
            <v>Ca</v>
          </cell>
          <cell r="D187">
            <v>125828</v>
          </cell>
        </row>
        <row r="188">
          <cell r="A188" t="str">
            <v>mb</v>
          </cell>
          <cell r="B188" t="str">
            <v>M¸y bµo</v>
          </cell>
          <cell r="C188" t="str">
            <v>Ca</v>
          </cell>
          <cell r="D188">
            <v>36492</v>
          </cell>
        </row>
        <row r="189">
          <cell r="A189" t="str">
            <v>mo</v>
          </cell>
          <cell r="B189" t="str">
            <v>M¸y c¾t «xy axetylen</v>
          </cell>
          <cell r="C189" t="str">
            <v>Ca</v>
          </cell>
          <cell r="D189">
            <v>19281</v>
          </cell>
        </row>
        <row r="190">
          <cell r="A190" t="str">
            <v>mcc</v>
          </cell>
          <cell r="B190" t="str">
            <v>M¸y c¾t c¸p</v>
          </cell>
          <cell r="C190" t="str">
            <v>Ca</v>
          </cell>
          <cell r="D190">
            <v>35457</v>
          </cell>
        </row>
        <row r="191">
          <cell r="A191" t="str">
            <v>cg</v>
          </cell>
          <cell r="B191" t="str">
            <v>M¸y c¾t èng</v>
          </cell>
          <cell r="C191" t="str">
            <v>Ca</v>
          </cell>
          <cell r="D191">
            <v>46496</v>
          </cell>
        </row>
        <row r="192">
          <cell r="A192" t="str">
            <v>cth</v>
          </cell>
          <cell r="B192" t="str">
            <v>M¸y c¾t thÐp</v>
          </cell>
          <cell r="C192" t="str">
            <v>Ca</v>
          </cell>
          <cell r="D192">
            <v>164322</v>
          </cell>
        </row>
        <row r="193">
          <cell r="A193" t="str">
            <v>cu</v>
          </cell>
          <cell r="B193" t="str">
            <v>M¸y c¾t uèn cèt thÐp</v>
          </cell>
          <cell r="C193" t="str">
            <v>Ca</v>
          </cell>
          <cell r="D193">
            <v>39789</v>
          </cell>
        </row>
        <row r="194">
          <cell r="A194" t="str">
            <v>cong</v>
          </cell>
          <cell r="B194" t="str">
            <v>M¸y cuèn èng</v>
          </cell>
          <cell r="C194" t="str">
            <v>Ca</v>
          </cell>
          <cell r="D194">
            <v>43589</v>
          </cell>
        </row>
        <row r="195">
          <cell r="A195" t="str">
            <v>h23</v>
          </cell>
          <cell r="B195" t="str">
            <v>M¸y hµn 23KW</v>
          </cell>
          <cell r="C195" t="str">
            <v>Ca</v>
          </cell>
          <cell r="D195">
            <v>77338</v>
          </cell>
        </row>
        <row r="196">
          <cell r="A196" t="str">
            <v>m#</v>
          </cell>
          <cell r="B196" t="str">
            <v>M¸y kh¸c</v>
          </cell>
          <cell r="C196" t="str">
            <v>%</v>
          </cell>
        </row>
        <row r="197">
          <cell r="A197" t="str">
            <v>mk4.5</v>
          </cell>
          <cell r="B197" t="str">
            <v>M¸y khoan 4.5kw</v>
          </cell>
          <cell r="C197" t="str">
            <v>Ca</v>
          </cell>
          <cell r="D197">
            <v>72334</v>
          </cell>
        </row>
        <row r="198">
          <cell r="A198" t="str">
            <v>k</v>
          </cell>
          <cell r="B198" t="str">
            <v>M¸y khoan s¾t cÇm tay</v>
          </cell>
          <cell r="C198" t="str">
            <v>Ca</v>
          </cell>
          <cell r="D198">
            <v>23017</v>
          </cell>
        </row>
        <row r="199">
          <cell r="A199" t="str">
            <v>l8.5</v>
          </cell>
          <cell r="B199" t="str">
            <v>M¸y lu 8.5T</v>
          </cell>
          <cell r="C199" t="str">
            <v>Ca</v>
          </cell>
          <cell r="D199">
            <v>252823</v>
          </cell>
        </row>
        <row r="200">
          <cell r="A200" t="str">
            <v>mlc</v>
          </cell>
          <cell r="B200" t="str">
            <v>M¸y luån c¸p 15Kw</v>
          </cell>
          <cell r="C200" t="str">
            <v>Ca</v>
          </cell>
          <cell r="D200">
            <v>211837</v>
          </cell>
        </row>
        <row r="201">
          <cell r="A201" t="str">
            <v>nk</v>
          </cell>
          <cell r="B201" t="str">
            <v>M¸y nÐn khÝ 10m3/ph</v>
          </cell>
          <cell r="C201" t="str">
            <v>Ca</v>
          </cell>
          <cell r="D201">
            <v>387267</v>
          </cell>
        </row>
        <row r="202">
          <cell r="A202" t="str">
            <v>nk6m3/ph</v>
          </cell>
          <cell r="B202" t="str">
            <v>M¸y nÐn khÝ 6m3/ph</v>
          </cell>
          <cell r="C202" t="str">
            <v>Ca</v>
          </cell>
          <cell r="D202">
            <v>315177</v>
          </cell>
        </row>
        <row r="203">
          <cell r="A203" t="str">
            <v>nk4m3/ph</v>
          </cell>
          <cell r="B203" t="str">
            <v>M¸y nÐn khÝ 4m3/ph</v>
          </cell>
          <cell r="C203" t="str">
            <v>Ca</v>
          </cell>
          <cell r="D203">
            <v>256159</v>
          </cell>
        </row>
        <row r="204">
          <cell r="A204" t="str">
            <v>nk3</v>
          </cell>
          <cell r="B204" t="str">
            <v>M¸y nÐn khÝ ch¹y b»ng §c¬ ®iÖn 300m3/h</v>
          </cell>
          <cell r="C204" t="str">
            <v>Ca</v>
          </cell>
          <cell r="D204">
            <v>265934</v>
          </cell>
        </row>
        <row r="205">
          <cell r="A205" t="str">
            <v>nk6</v>
          </cell>
          <cell r="B205" t="str">
            <v>M¸y nÐn khÝ ch¹y b»ng §c¬ ®iÖn 600m3/h</v>
          </cell>
          <cell r="C205" t="str">
            <v>Ca</v>
          </cell>
          <cell r="D205">
            <v>427871</v>
          </cell>
        </row>
        <row r="206">
          <cell r="A206" t="str">
            <v>mu110</v>
          </cell>
          <cell r="B206" t="str">
            <v>M¸y ñi 110cv</v>
          </cell>
          <cell r="C206" t="str">
            <v>Ca</v>
          </cell>
          <cell r="D206">
            <v>669348</v>
          </cell>
        </row>
        <row r="207">
          <cell r="A207" t="str">
            <v>mu140</v>
          </cell>
          <cell r="B207" t="str">
            <v>M¸y ñi 140cv</v>
          </cell>
          <cell r="C207" t="str">
            <v>Ca</v>
          </cell>
          <cell r="D207">
            <v>865868</v>
          </cell>
        </row>
        <row r="208">
          <cell r="A208" t="str">
            <v>mr</v>
          </cell>
          <cell r="B208" t="str">
            <v>M¸y r¶i 20T/h</v>
          </cell>
          <cell r="C208" t="str">
            <v>Ca</v>
          </cell>
          <cell r="D208">
            <v>643252</v>
          </cell>
        </row>
        <row r="209">
          <cell r="A209" t="str">
            <v>mr50</v>
          </cell>
          <cell r="B209" t="str">
            <v>M¸y r¶I 50-60m3/h</v>
          </cell>
          <cell r="C209" t="str">
            <v>Ca</v>
          </cell>
          <cell r="D209">
            <v>1177680</v>
          </cell>
        </row>
        <row r="210">
          <cell r="A210" t="str">
            <v>msr</v>
          </cell>
          <cell r="B210" t="str">
            <v>M¸y sµng rung</v>
          </cell>
          <cell r="C210" t="str">
            <v>Ca</v>
          </cell>
          <cell r="D210">
            <v>591646</v>
          </cell>
        </row>
        <row r="211">
          <cell r="A211" t="str">
            <v>ms110</v>
          </cell>
          <cell r="B211" t="str">
            <v>M¸y san 110cv</v>
          </cell>
          <cell r="C211" t="str">
            <v>Ca</v>
          </cell>
          <cell r="D211">
            <v>584271</v>
          </cell>
        </row>
        <row r="212">
          <cell r="A212" t="str">
            <v>250l</v>
          </cell>
          <cell r="B212" t="str">
            <v>M¸y trén 250l</v>
          </cell>
          <cell r="C212" t="str">
            <v>Ca</v>
          </cell>
          <cell r="D212">
            <v>96272</v>
          </cell>
        </row>
        <row r="213">
          <cell r="A213" t="str">
            <v>mtdd</v>
          </cell>
          <cell r="B213" t="str">
            <v>M¸y trén dung dÞch Bent«nic</v>
          </cell>
          <cell r="C213" t="str">
            <v>Ca</v>
          </cell>
          <cell r="D213">
            <v>233437</v>
          </cell>
        </row>
        <row r="214">
          <cell r="A214" t="str">
            <v>80l</v>
          </cell>
          <cell r="B214" t="str">
            <v>M¸y trén v÷a 80l</v>
          </cell>
          <cell r="C214" t="str">
            <v>Ca</v>
          </cell>
          <cell r="D214">
            <v>45294</v>
          </cell>
        </row>
        <row r="215">
          <cell r="A215" t="str">
            <v>vt.</v>
          </cell>
          <cell r="B215" t="str">
            <v>M¸y vËn th¨ng 0,8T</v>
          </cell>
          <cell r="C215" t="str">
            <v>Ca</v>
          </cell>
          <cell r="D215">
            <v>54495</v>
          </cell>
        </row>
        <row r="216">
          <cell r="A216" t="str">
            <v>mx0.6</v>
          </cell>
          <cell r="B216" t="str">
            <v>M¸y xóc 0.6m3</v>
          </cell>
          <cell r="C216" t="str">
            <v>Ca</v>
          </cell>
          <cell r="D216">
            <v>469958</v>
          </cell>
        </row>
        <row r="217">
          <cell r="A217" t="str">
            <v>pl3</v>
          </cell>
          <cell r="B217" t="str">
            <v>Pal¨ng xÝch 3T</v>
          </cell>
          <cell r="C217" t="str">
            <v>Ca</v>
          </cell>
          <cell r="D217">
            <v>90447</v>
          </cell>
        </row>
        <row r="218">
          <cell r="A218" t="str">
            <v>200t</v>
          </cell>
          <cell r="B218" t="str">
            <v>Sµ lan 200T</v>
          </cell>
          <cell r="C218" t="str">
            <v>Ca</v>
          </cell>
          <cell r="D218">
            <v>325023</v>
          </cell>
        </row>
        <row r="219">
          <cell r="A219" t="str">
            <v>400t</v>
          </cell>
          <cell r="B219" t="str">
            <v>Sµ lan 400T</v>
          </cell>
          <cell r="C219" t="str">
            <v>Ca</v>
          </cell>
          <cell r="D219">
            <v>670875</v>
          </cell>
        </row>
        <row r="220">
          <cell r="A220" t="str">
            <v>150cv</v>
          </cell>
          <cell r="B220" t="str">
            <v>Tµu kÐo 150cv</v>
          </cell>
          <cell r="C220" t="str">
            <v>Ca</v>
          </cell>
          <cell r="D220">
            <v>775474</v>
          </cell>
        </row>
        <row r="221">
          <cell r="A221" t="str">
            <v>toi5</v>
          </cell>
          <cell r="B221" t="str">
            <v>Têi ®iÖn 5T</v>
          </cell>
          <cell r="C221" t="str">
            <v>Ca</v>
          </cell>
          <cell r="D221">
            <v>70440</v>
          </cell>
        </row>
        <row r="222">
          <cell r="A222" t="str">
            <v>tbtdbt</v>
          </cell>
          <cell r="B222" t="str">
            <v>ThiÕt bÞ treo ®óc bª t«ng</v>
          </cell>
          <cell r="C222" t="str">
            <v>Ca</v>
          </cell>
          <cell r="D222">
            <v>3540279</v>
          </cell>
        </row>
        <row r="223">
          <cell r="A223" t="str">
            <v>tt20-25</v>
          </cell>
          <cell r="B223" t="str">
            <v>Tr¹m trén BTN 20-25T/h</v>
          </cell>
          <cell r="C223" t="str">
            <v>Ca</v>
          </cell>
          <cell r="D223">
            <v>5156262</v>
          </cell>
        </row>
        <row r="224">
          <cell r="A224">
            <v>60</v>
          </cell>
          <cell r="B224" t="str">
            <v>Tr¹m trén bª t«ng 60m3/h</v>
          </cell>
          <cell r="C224" t="str">
            <v>Ca</v>
          </cell>
          <cell r="D224">
            <v>1618214</v>
          </cell>
        </row>
        <row r="225">
          <cell r="A225" t="str">
            <v>xdk+m</v>
          </cell>
          <cell r="B225" t="str">
            <v>Xe ®Çu kÐo vµ moãc</v>
          </cell>
          <cell r="C225" t="str">
            <v>Ca</v>
          </cell>
          <cell r="D225">
            <v>582634</v>
          </cell>
        </row>
        <row r="226">
          <cell r="A226" t="str">
            <v>ld</v>
          </cell>
          <cell r="B226" t="str">
            <v>Xe lao dÇm</v>
          </cell>
          <cell r="C226" t="str">
            <v>Ca</v>
          </cell>
          <cell r="D226">
            <v>2382049</v>
          </cell>
        </row>
      </sheetData>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VLIEU"/>
      <sheetName val="CVC"/>
      <sheetName val="PTDG"/>
      <sheetName val="DTCT"/>
      <sheetName val="th"/>
      <sheetName val="KSTK"/>
      <sheetName val="HLM"/>
      <sheetName val="denbu"/>
      <sheetName val="trabang"/>
      <sheetName val="VCTbi"/>
      <sheetName val="hephao"/>
      <sheetName val="Sheet1"/>
      <sheetName val="Congty"/>
      <sheetName val="VPPN"/>
      <sheetName val="XN74"/>
      <sheetName val="XN54"/>
      <sheetName val="XN33"/>
      <sheetName val="NK96"/>
      <sheetName val="XL4Test5"/>
    </sheetNames>
    <sheetDataSet>
      <sheetData sheetId="0"/>
      <sheetData sheetId="1"/>
      <sheetData sheetId="2"/>
      <sheetData sheetId="3" refreshError="1">
        <row r="7">
          <cell r="A7">
            <v>3</v>
          </cell>
        </row>
        <row r="8">
          <cell r="A8">
            <v>12</v>
          </cell>
        </row>
        <row r="13">
          <cell r="A13">
            <v>14</v>
          </cell>
        </row>
        <row r="14">
          <cell r="A14">
            <v>21</v>
          </cell>
        </row>
        <row r="15">
          <cell r="A15">
            <v>23</v>
          </cell>
        </row>
        <row r="16">
          <cell r="A16">
            <v>18</v>
          </cell>
        </row>
        <row r="18">
          <cell r="A18">
            <v>25</v>
          </cell>
        </row>
        <row r="19">
          <cell r="A19">
            <v>27</v>
          </cell>
        </row>
        <row r="20">
          <cell r="A20">
            <v>29</v>
          </cell>
        </row>
        <row r="21">
          <cell r="A21">
            <v>130</v>
          </cell>
        </row>
        <row r="22">
          <cell r="A22">
            <v>97</v>
          </cell>
        </row>
        <row r="29">
          <cell r="A29">
            <v>30</v>
          </cell>
        </row>
        <row r="30">
          <cell r="A30">
            <v>33</v>
          </cell>
        </row>
        <row r="31">
          <cell r="A31">
            <v>41</v>
          </cell>
        </row>
        <row r="32">
          <cell r="A32">
            <v>97</v>
          </cell>
        </row>
        <row r="34">
          <cell r="A34">
            <v>31</v>
          </cell>
        </row>
        <row r="35">
          <cell r="A35">
            <v>32</v>
          </cell>
        </row>
        <row r="36">
          <cell r="A36">
            <v>54</v>
          </cell>
        </row>
        <row r="37">
          <cell r="A37">
            <v>36</v>
          </cell>
        </row>
        <row r="38">
          <cell r="A38">
            <v>97</v>
          </cell>
        </row>
        <row r="40">
          <cell r="A40">
            <v>135</v>
          </cell>
        </row>
        <row r="41">
          <cell r="A41">
            <v>136</v>
          </cell>
        </row>
        <row r="42">
          <cell r="A42">
            <v>137</v>
          </cell>
        </row>
        <row r="43">
          <cell r="A43">
            <v>134</v>
          </cell>
        </row>
        <row r="44">
          <cell r="A44">
            <v>84</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VC"/>
      <sheetName val="TVL"/>
      <sheetName val="ptdg"/>
      <sheetName val="DTCT"/>
      <sheetName val="TH"/>
      <sheetName val="KSTK"/>
      <sheetName val="KLNT"/>
      <sheetName val="Sheet2"/>
      <sheetName val="trabang"/>
      <sheetName val="Dg Dchat"/>
      <sheetName val="Dg Dhinh"/>
      <sheetName val="TVLIEU"/>
      <sheetName val="GTXL"/>
      <sheetName val="Bao gia"/>
      <sheetName val="Trabang-TPhuoc"/>
      <sheetName val="00000000"/>
      <sheetName val="XXXXXXXX"/>
      <sheetName val="XXXXXXX0"/>
      <sheetName val="XXXXXXX1"/>
      <sheetName val="XXXXXXX2"/>
      <sheetName val="XL4Poppy"/>
      <sheetName val="Nghiem thu"/>
      <sheetName val="KS duong"/>
      <sheetName val="Sheet13"/>
      <sheetName val="DTDD"/>
      <sheetName val="DTCD"/>
      <sheetName val="DTDD2003"/>
      <sheetName val="Vayvon"/>
      <sheetName val="Sheet5"/>
      <sheetName val="Sheet4"/>
      <sheetName val="Sheet1"/>
      <sheetName val="Tdien"/>
      <sheetName val="DTSON ADB3-N2"/>
      <sheetName val="Sheet12"/>
      <sheetName val="Sheet11"/>
      <sheetName val="Sheet10"/>
      <sheetName val="Sheet9"/>
      <sheetName val="Sheet7"/>
      <sheetName val="BangketienvayNHS"/>
      <sheetName val="Sheet15"/>
      <sheetName val="Sheet3"/>
      <sheetName val="XL4Test5"/>
      <sheetName val="Congty"/>
      <sheetName val="VPPN"/>
      <sheetName val="XN74"/>
      <sheetName val="XN54"/>
      <sheetName val="XN33"/>
      <sheetName val="NK96"/>
      <sheetName val="Sheet6"/>
      <sheetName val="tong hop"/>
      <sheetName val="phan tich DG"/>
      <sheetName val="gia vat lieu"/>
      <sheetName val="gia xe may"/>
      <sheetName val="gia nhan cong"/>
      <sheetName val="Du_toan"/>
      <sheetName val="NCVL"/>
      <sheetName val="Duoi_phu_phi"/>
      <sheetName val="Thong_ke_thanh_toan_VL"/>
      <sheetName val="Thong_ke_thanh_toan_VL (2)"/>
      <sheetName val="THCT"/>
      <sheetName val="NXT T.bi"/>
      <sheetName val="BC NXT phone"/>
      <sheetName val="KHAI THUE"/>
      <sheetName val="BC TH SD HOA DON"/>
      <sheetName val="Mua vào HD TT"/>
      <sheetName val="Mua vao 5%"/>
      <sheetName val="BK MUA VAO 10%"/>
      <sheetName val="BK BAN RA"/>
      <sheetName val="Thuc thanh"/>
      <sheetName val="TT04"/>
      <sheetName val="dtct cong"/>
      <sheetName val=" quy I-2005"/>
      <sheetName val="Quy 2- 2005 "/>
      <sheetName val="Quy III- 2005 "/>
      <sheetName val="Quy 4- 2005"/>
      <sheetName val="Names"/>
      <sheetName val="TSO_CHUNG"/>
      <sheetName val="gvl"/>
      <sheetName val="Tai khoan"/>
      <sheetName val="TH-XL"/>
      <sheetName val="JS duong"/>
      <sheetName val="tra-vat-lieu"/>
      <sheetName val="35KV gia mo"/>
      <sheetName val="0,4KV -TBA1"/>
      <sheetName val="0,4KV - TBA2"/>
      <sheetName val="TBA"/>
      <sheetName val="Sheet8"/>
      <sheetName val="Bao gêa"/>
      <sheetName val="TKKT-Giapba"/>
    </sheetNames>
    <sheetDataSet>
      <sheetData sheetId="0"/>
      <sheetData sheetId="1"/>
      <sheetData sheetId="2"/>
      <sheetData sheetId="3" refreshError="1">
        <row r="7">
          <cell r="A7" t="str">
            <v>§M</v>
          </cell>
        </row>
        <row r="8">
          <cell r="A8">
            <v>41</v>
          </cell>
        </row>
        <row r="9">
          <cell r="A9">
            <v>42</v>
          </cell>
        </row>
        <row r="10">
          <cell r="A10">
            <v>43</v>
          </cell>
        </row>
        <row r="11">
          <cell r="A11">
            <v>44</v>
          </cell>
        </row>
        <row r="12">
          <cell r="A12">
            <v>45</v>
          </cell>
        </row>
        <row r="13">
          <cell r="A13">
            <v>46</v>
          </cell>
        </row>
        <row r="14">
          <cell r="A14">
            <v>47</v>
          </cell>
        </row>
        <row r="15">
          <cell r="A15">
            <v>48</v>
          </cell>
        </row>
        <row r="16">
          <cell r="A16">
            <v>49</v>
          </cell>
        </row>
        <row r="17">
          <cell r="A17">
            <v>50</v>
          </cell>
        </row>
        <row r="18">
          <cell r="A18">
            <v>51</v>
          </cell>
        </row>
        <row r="19">
          <cell r="A19">
            <v>52</v>
          </cell>
        </row>
        <row r="20">
          <cell r="A20">
            <v>56</v>
          </cell>
        </row>
        <row r="21">
          <cell r="A21">
            <v>57</v>
          </cell>
        </row>
        <row r="22">
          <cell r="A22">
            <v>58</v>
          </cell>
        </row>
        <row r="23">
          <cell r="A23">
            <v>72</v>
          </cell>
        </row>
        <row r="24">
          <cell r="A24">
            <v>71</v>
          </cell>
        </row>
        <row r="25">
          <cell r="A25">
            <v>73</v>
          </cell>
        </row>
        <row r="26">
          <cell r="A26">
            <v>134</v>
          </cell>
        </row>
        <row r="27">
          <cell r="A27">
            <v>90</v>
          </cell>
        </row>
        <row r="28">
          <cell r="A28">
            <v>37</v>
          </cell>
        </row>
        <row r="29">
          <cell r="A29">
            <v>3</v>
          </cell>
        </row>
        <row r="30">
          <cell r="A30">
            <v>129</v>
          </cell>
        </row>
        <row r="31">
          <cell r="A31">
            <v>84</v>
          </cell>
        </row>
        <row r="32">
          <cell r="A32">
            <v>75</v>
          </cell>
        </row>
        <row r="33">
          <cell r="A33">
            <v>108</v>
          </cell>
        </row>
        <row r="34">
          <cell r="A34">
            <v>109</v>
          </cell>
        </row>
        <row r="35">
          <cell r="A35">
            <v>84</v>
          </cell>
        </row>
        <row r="36">
          <cell r="A36">
            <v>85</v>
          </cell>
        </row>
        <row r="37">
          <cell r="A37">
            <v>86</v>
          </cell>
        </row>
        <row r="38">
          <cell r="A38">
            <v>87</v>
          </cell>
        </row>
        <row r="39">
          <cell r="A39">
            <v>89</v>
          </cell>
        </row>
        <row r="40">
          <cell r="A40">
            <v>88</v>
          </cell>
        </row>
        <row r="41">
          <cell r="A41">
            <v>110</v>
          </cell>
        </row>
        <row r="43">
          <cell r="A43">
            <v>54</v>
          </cell>
        </row>
        <row r="44">
          <cell r="A44">
            <v>55</v>
          </cell>
        </row>
        <row r="45">
          <cell r="A45">
            <v>63</v>
          </cell>
        </row>
        <row r="46">
          <cell r="A46">
            <v>64</v>
          </cell>
        </row>
        <row r="47">
          <cell r="A47">
            <v>66</v>
          </cell>
        </row>
        <row r="48">
          <cell r="A48">
            <v>133</v>
          </cell>
        </row>
        <row r="49">
          <cell r="A49">
            <v>134</v>
          </cell>
        </row>
        <row r="50">
          <cell r="A50">
            <v>65</v>
          </cell>
        </row>
        <row r="51">
          <cell r="A51">
            <v>69</v>
          </cell>
        </row>
        <row r="52">
          <cell r="A52">
            <v>68</v>
          </cell>
        </row>
        <row r="53">
          <cell r="A53">
            <v>70</v>
          </cell>
        </row>
        <row r="54">
          <cell r="A54">
            <v>0</v>
          </cell>
        </row>
        <row r="55">
          <cell r="A55" t="str">
            <v>VL</v>
          </cell>
        </row>
        <row r="56">
          <cell r="A56">
            <v>0</v>
          </cell>
        </row>
        <row r="57">
          <cell r="A57">
            <v>0</v>
          </cell>
        </row>
        <row r="58">
          <cell r="A58">
            <v>0</v>
          </cell>
        </row>
        <row r="59">
          <cell r="A59">
            <v>52</v>
          </cell>
        </row>
        <row r="60">
          <cell r="A60">
            <v>53</v>
          </cell>
        </row>
        <row r="61">
          <cell r="A61">
            <v>19</v>
          </cell>
        </row>
        <row r="62">
          <cell r="A62">
            <v>20</v>
          </cell>
        </row>
        <row r="63">
          <cell r="A63">
            <v>53</v>
          </cell>
        </row>
        <row r="64">
          <cell r="A64">
            <v>22</v>
          </cell>
        </row>
        <row r="65">
          <cell r="A65">
            <v>53</v>
          </cell>
        </row>
        <row r="66">
          <cell r="A66">
            <v>3</v>
          </cell>
        </row>
        <row r="67">
          <cell r="A67">
            <v>28</v>
          </cell>
        </row>
        <row r="68">
          <cell r="A68">
            <v>1</v>
          </cell>
        </row>
        <row r="69">
          <cell r="A69">
            <v>2</v>
          </cell>
        </row>
        <row r="70">
          <cell r="A70">
            <v>31</v>
          </cell>
        </row>
        <row r="71">
          <cell r="A71">
            <v>39</v>
          </cell>
        </row>
        <row r="72">
          <cell r="A72">
            <v>40</v>
          </cell>
        </row>
        <row r="73">
          <cell r="A73">
            <v>55</v>
          </cell>
        </row>
        <row r="74">
          <cell r="A74">
            <v>38</v>
          </cell>
        </row>
        <row r="75">
          <cell r="A75">
            <v>98</v>
          </cell>
        </row>
        <row r="76">
          <cell r="A76">
            <v>13</v>
          </cell>
        </row>
        <row r="77">
          <cell r="A77">
            <v>15</v>
          </cell>
        </row>
        <row r="78">
          <cell r="A78">
            <v>16</v>
          </cell>
        </row>
        <row r="79">
          <cell r="A79">
            <v>17</v>
          </cell>
        </row>
        <row r="80">
          <cell r="A80">
            <v>18</v>
          </cell>
        </row>
        <row r="81">
          <cell r="A81">
            <v>59</v>
          </cell>
        </row>
        <row r="82">
          <cell r="A82">
            <v>60</v>
          </cell>
        </row>
        <row r="83">
          <cell r="A83">
            <v>61</v>
          </cell>
        </row>
        <row r="84">
          <cell r="A84">
            <v>135</v>
          </cell>
        </row>
        <row r="85">
          <cell r="A85">
            <v>30</v>
          </cell>
        </row>
        <row r="86">
          <cell r="A86">
            <v>37</v>
          </cell>
        </row>
        <row r="87">
          <cell r="A87">
            <v>29</v>
          </cell>
        </row>
        <row r="88">
          <cell r="A88">
            <v>31</v>
          </cell>
        </row>
        <row r="89">
          <cell r="A89">
            <v>9</v>
          </cell>
        </row>
        <row r="90">
          <cell r="A90">
            <v>10</v>
          </cell>
        </row>
        <row r="91">
          <cell r="A91">
            <v>3</v>
          </cell>
        </row>
        <row r="92">
          <cell r="A92">
            <v>67</v>
          </cell>
        </row>
        <row r="93">
          <cell r="A93">
            <v>32</v>
          </cell>
        </row>
        <row r="94">
          <cell r="A94">
            <v>33</v>
          </cell>
        </row>
        <row r="95">
          <cell r="A95">
            <v>34</v>
          </cell>
        </row>
        <row r="96">
          <cell r="A96">
            <v>35</v>
          </cell>
        </row>
        <row r="97">
          <cell r="A97">
            <v>36</v>
          </cell>
        </row>
        <row r="98">
          <cell r="A98">
            <v>111</v>
          </cell>
        </row>
        <row r="99">
          <cell r="A99">
            <v>1</v>
          </cell>
        </row>
        <row r="100">
          <cell r="A100">
            <v>2</v>
          </cell>
        </row>
        <row r="101">
          <cell r="A101">
            <v>54</v>
          </cell>
        </row>
        <row r="102">
          <cell r="A102">
            <v>126</v>
          </cell>
        </row>
        <row r="103">
          <cell r="A103">
            <v>56</v>
          </cell>
        </row>
        <row r="104">
          <cell r="A104">
            <v>127</v>
          </cell>
        </row>
        <row r="105">
          <cell r="A105">
            <v>86</v>
          </cell>
        </row>
        <row r="106">
          <cell r="A106">
            <v>3</v>
          </cell>
        </row>
        <row r="107">
          <cell r="A107">
            <v>129</v>
          </cell>
        </row>
        <row r="108">
          <cell r="A108">
            <v>58</v>
          </cell>
        </row>
        <row r="109">
          <cell r="A109">
            <v>59</v>
          </cell>
        </row>
        <row r="110">
          <cell r="A110">
            <v>112</v>
          </cell>
        </row>
        <row r="111">
          <cell r="A111">
            <v>113</v>
          </cell>
        </row>
        <row r="112">
          <cell r="A112">
            <v>114</v>
          </cell>
        </row>
        <row r="113">
          <cell r="A113">
            <v>116</v>
          </cell>
        </row>
        <row r="114">
          <cell r="A114">
            <v>117</v>
          </cell>
        </row>
        <row r="115">
          <cell r="A115">
            <v>118</v>
          </cell>
        </row>
        <row r="116">
          <cell r="A116">
            <v>119</v>
          </cell>
        </row>
        <row r="117">
          <cell r="A117">
            <v>125</v>
          </cell>
        </row>
        <row r="118">
          <cell r="A118">
            <v>120</v>
          </cell>
        </row>
        <row r="119">
          <cell r="A119">
            <v>122</v>
          </cell>
        </row>
        <row r="120">
          <cell r="A120">
            <v>123</v>
          </cell>
        </row>
        <row r="121">
          <cell r="A121">
            <v>124</v>
          </cell>
        </row>
        <row r="122">
          <cell r="A122">
            <v>125</v>
          </cell>
        </row>
        <row r="123">
          <cell r="A123">
            <v>76</v>
          </cell>
        </row>
        <row r="124">
          <cell r="A124">
            <v>125</v>
          </cell>
        </row>
        <row r="125">
          <cell r="A125">
            <v>108</v>
          </cell>
        </row>
        <row r="126">
          <cell r="A126">
            <v>109</v>
          </cell>
        </row>
        <row r="127">
          <cell r="A127">
            <v>105</v>
          </cell>
        </row>
        <row r="128">
          <cell r="A128">
            <v>106</v>
          </cell>
        </row>
        <row r="129">
          <cell r="A129">
            <v>129</v>
          </cell>
        </row>
        <row r="131">
          <cell r="A131">
            <v>130</v>
          </cell>
        </row>
        <row r="132">
          <cell r="A132">
            <v>147</v>
          </cell>
        </row>
        <row r="133">
          <cell r="A133">
            <v>132</v>
          </cell>
        </row>
        <row r="134">
          <cell r="A134">
            <v>52</v>
          </cell>
        </row>
        <row r="135">
          <cell r="A135">
            <v>133</v>
          </cell>
        </row>
        <row r="136">
          <cell r="A136">
            <v>146</v>
          </cell>
        </row>
        <row r="137">
          <cell r="A137">
            <v>21</v>
          </cell>
        </row>
        <row r="138">
          <cell r="A138">
            <v>22</v>
          </cell>
        </row>
        <row r="139">
          <cell r="A139">
            <v>23</v>
          </cell>
        </row>
        <row r="140">
          <cell r="A140">
            <v>24</v>
          </cell>
        </row>
        <row r="141">
          <cell r="A141">
            <v>25</v>
          </cell>
        </row>
        <row r="142">
          <cell r="A142">
            <v>3</v>
          </cell>
        </row>
        <row r="143">
          <cell r="A143">
            <v>26</v>
          </cell>
        </row>
        <row r="144">
          <cell r="A144">
            <v>85</v>
          </cell>
        </row>
        <row r="145">
          <cell r="A145">
            <v>78</v>
          </cell>
        </row>
        <row r="146">
          <cell r="A146">
            <v>77</v>
          </cell>
        </row>
        <row r="147">
          <cell r="A147">
            <v>79</v>
          </cell>
        </row>
        <row r="148">
          <cell r="A148">
            <v>80</v>
          </cell>
        </row>
        <row r="149">
          <cell r="A149">
            <v>81</v>
          </cell>
        </row>
        <row r="150">
          <cell r="A150">
            <v>82</v>
          </cell>
        </row>
        <row r="151">
          <cell r="A151">
            <v>3</v>
          </cell>
        </row>
        <row r="152">
          <cell r="A152">
            <v>27</v>
          </cell>
        </row>
        <row r="153">
          <cell r="A153">
            <v>63</v>
          </cell>
        </row>
        <row r="154">
          <cell r="A154">
            <v>84</v>
          </cell>
        </row>
        <row r="155">
          <cell r="A155">
            <v>74</v>
          </cell>
        </row>
        <row r="156">
          <cell r="A156">
            <v>84</v>
          </cell>
        </row>
        <row r="157">
          <cell r="A157">
            <v>83</v>
          </cell>
        </row>
        <row r="158">
          <cell r="A158">
            <v>1</v>
          </cell>
        </row>
        <row r="159">
          <cell r="A159">
            <v>2</v>
          </cell>
        </row>
        <row r="161">
          <cell r="A161">
            <v>105</v>
          </cell>
        </row>
        <row r="162">
          <cell r="A162">
            <v>3</v>
          </cell>
        </row>
        <row r="163">
          <cell r="A163">
            <v>129</v>
          </cell>
        </row>
        <row r="164">
          <cell r="A164">
            <v>84</v>
          </cell>
        </row>
        <row r="165">
          <cell r="A165">
            <v>108</v>
          </cell>
        </row>
        <row r="166">
          <cell r="A166">
            <v>86</v>
          </cell>
        </row>
        <row r="167">
          <cell r="A167">
            <v>109</v>
          </cell>
        </row>
        <row r="169">
          <cell r="A169">
            <v>91</v>
          </cell>
        </row>
        <row r="170">
          <cell r="A170">
            <v>92</v>
          </cell>
        </row>
        <row r="171">
          <cell r="A171">
            <v>107</v>
          </cell>
        </row>
        <row r="172">
          <cell r="A172">
            <v>3</v>
          </cell>
        </row>
        <row r="173">
          <cell r="A173">
            <v>99</v>
          </cell>
        </row>
        <row r="175">
          <cell r="A175">
            <v>103</v>
          </cell>
        </row>
        <row r="176">
          <cell r="A176">
            <v>53</v>
          </cell>
        </row>
        <row r="177">
          <cell r="A177">
            <v>91</v>
          </cell>
        </row>
        <row r="178">
          <cell r="A178">
            <v>92</v>
          </cell>
        </row>
        <row r="179">
          <cell r="A179">
            <v>5</v>
          </cell>
        </row>
        <row r="180">
          <cell r="A180">
            <v>4</v>
          </cell>
        </row>
        <row r="182">
          <cell r="A182">
            <v>100</v>
          </cell>
        </row>
        <row r="183">
          <cell r="A183">
            <v>101</v>
          </cell>
        </row>
        <row r="184">
          <cell r="A184">
            <v>106</v>
          </cell>
        </row>
        <row r="185">
          <cell r="A185">
            <v>7</v>
          </cell>
        </row>
        <row r="186">
          <cell r="A186">
            <v>6</v>
          </cell>
        </row>
        <row r="187">
          <cell r="A187">
            <v>8</v>
          </cell>
        </row>
        <row r="188">
          <cell r="A188">
            <v>102</v>
          </cell>
        </row>
        <row r="189">
          <cell r="A189">
            <v>126</v>
          </cell>
        </row>
        <row r="190">
          <cell r="A190">
            <v>69</v>
          </cell>
        </row>
        <row r="191">
          <cell r="A191">
            <v>91</v>
          </cell>
        </row>
        <row r="192">
          <cell r="A192">
            <v>92</v>
          </cell>
        </row>
        <row r="193">
          <cell r="A193">
            <v>96</v>
          </cell>
        </row>
        <row r="194">
          <cell r="A194">
            <v>97</v>
          </cell>
        </row>
        <row r="195">
          <cell r="A195">
            <v>93</v>
          </cell>
        </row>
        <row r="196">
          <cell r="A196">
            <v>94</v>
          </cell>
        </row>
        <row r="197">
          <cell r="A197">
            <v>13</v>
          </cell>
        </row>
        <row r="198">
          <cell r="A198">
            <v>14</v>
          </cell>
        </row>
        <row r="199">
          <cell r="A199">
            <v>15</v>
          </cell>
        </row>
        <row r="200">
          <cell r="A200">
            <v>16</v>
          </cell>
        </row>
        <row r="201">
          <cell r="A201">
            <v>132</v>
          </cell>
        </row>
        <row r="202">
          <cell r="A202">
            <v>91</v>
          </cell>
        </row>
        <row r="203">
          <cell r="A203">
            <v>92</v>
          </cell>
        </row>
        <row r="204">
          <cell r="A204">
            <v>96</v>
          </cell>
        </row>
        <row r="205">
          <cell r="A205">
            <v>97</v>
          </cell>
        </row>
        <row r="206">
          <cell r="A206">
            <v>93</v>
          </cell>
        </row>
        <row r="207">
          <cell r="A207">
            <v>20</v>
          </cell>
        </row>
        <row r="208">
          <cell r="A208">
            <v>19</v>
          </cell>
        </row>
        <row r="209">
          <cell r="A209">
            <v>138</v>
          </cell>
        </row>
        <row r="210">
          <cell r="A210">
            <v>91</v>
          </cell>
        </row>
        <row r="211">
          <cell r="A211">
            <v>92</v>
          </cell>
        </row>
        <row r="212">
          <cell r="A212">
            <v>96</v>
          </cell>
        </row>
        <row r="213">
          <cell r="A213">
            <v>97</v>
          </cell>
        </row>
        <row r="214">
          <cell r="A214">
            <v>105</v>
          </cell>
        </row>
        <row r="215">
          <cell r="A215">
            <v>106</v>
          </cell>
        </row>
        <row r="216">
          <cell r="A216">
            <v>93</v>
          </cell>
        </row>
        <row r="217">
          <cell r="A217">
            <v>95</v>
          </cell>
        </row>
        <row r="218">
          <cell r="A218">
            <v>126</v>
          </cell>
        </row>
        <row r="219">
          <cell r="A219">
            <v>3</v>
          </cell>
        </row>
        <row r="220">
          <cell r="A220">
            <v>129</v>
          </cell>
        </row>
        <row r="221">
          <cell r="A221">
            <v>130</v>
          </cell>
        </row>
        <row r="222">
          <cell r="A222">
            <v>131</v>
          </cell>
        </row>
        <row r="223">
          <cell r="A223">
            <v>67</v>
          </cell>
        </row>
        <row r="225">
          <cell r="A225">
            <v>131</v>
          </cell>
        </row>
        <row r="226">
          <cell r="A226">
            <v>133</v>
          </cell>
        </row>
        <row r="227">
          <cell r="A227">
            <v>126</v>
          </cell>
        </row>
        <row r="228">
          <cell r="A228">
            <v>108</v>
          </cell>
        </row>
        <row r="229">
          <cell r="A229">
            <v>109</v>
          </cell>
        </row>
        <row r="230">
          <cell r="A230">
            <v>105</v>
          </cell>
        </row>
        <row r="231">
          <cell r="A231">
            <v>106</v>
          </cell>
        </row>
        <row r="232">
          <cell r="A232">
            <v>3</v>
          </cell>
        </row>
        <row r="233">
          <cell r="A233">
            <v>1</v>
          </cell>
        </row>
        <row r="234">
          <cell r="A234">
            <v>128</v>
          </cell>
        </row>
        <row r="235">
          <cell r="A235">
            <v>130</v>
          </cell>
        </row>
        <row r="236">
          <cell r="A236">
            <v>67</v>
          </cell>
        </row>
        <row r="237">
          <cell r="A237">
            <v>129</v>
          </cell>
        </row>
      </sheetData>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sheetData sheetId="72"/>
      <sheetData sheetId="73"/>
      <sheetData sheetId="74"/>
      <sheetData sheetId="75" refreshError="1"/>
      <sheetData sheetId="76" refreshError="1"/>
      <sheetData sheetId="77" refreshError="1"/>
      <sheetData sheetId="78" refreshError="1"/>
      <sheetData sheetId="79" refreshError="1"/>
      <sheetData sheetId="80" refreshError="1"/>
      <sheetData sheetId="81" refreshError="1"/>
      <sheetData sheetId="82"/>
      <sheetData sheetId="83"/>
      <sheetData sheetId="84"/>
      <sheetData sheetId="85"/>
      <sheetData sheetId="86"/>
      <sheetData sheetId="87" refreshError="1"/>
      <sheetData sheetId="8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en-do"/>
      <sheetName val="T.toan"/>
      <sheetName val="EIRR"/>
      <sheetName val="Cp&gt;20"/>
      <sheetName val="EIRR&gt; 2"/>
      <sheetName val="Ln&lt;10"/>
      <sheetName val="EIRR&lt; 1"/>
      <sheetName val="Ln&lt;20"/>
      <sheetName val="EIRR&lt;2"/>
      <sheetName val="Cp&gt;10-Ln&lt;10"/>
      <sheetName val="EIRR&gt;1&lt;1"/>
    </sheetNames>
    <sheetDataSet>
      <sheetData sheetId="0" refreshError="1"/>
      <sheetData sheetId="1"/>
      <sheetData sheetId="2"/>
      <sheetData sheetId="3"/>
      <sheetData sheetId="4"/>
      <sheetData sheetId="5"/>
      <sheetData sheetId="6"/>
      <sheetData sheetId="7"/>
      <sheetData sheetId="8"/>
      <sheetData sheetId="9"/>
      <sheetData sheetId="1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D"/>
      <sheetName val="TN"/>
      <sheetName val="THN"/>
      <sheetName val="CAMAY"/>
      <sheetName val="VL"/>
      <sheetName val="NHANCONGduong"/>
      <sheetName val="Nhan cong cong"/>
      <sheetName val="VUA"/>
      <sheetName val="HSO"/>
      <sheetName val="Phatsinh"/>
      <sheetName val="KHTT"/>
      <sheetName val="00000000"/>
      <sheetName val="10000000"/>
      <sheetName val="20000000"/>
      <sheetName val="30000000"/>
      <sheetName val="XL4Poppy"/>
      <sheetName val="XL4Poppy (2)"/>
      <sheetName val="NHALCONGduong"/>
      <sheetName val="Congty"/>
      <sheetName val="VPPN"/>
      <sheetName val="XN74"/>
      <sheetName val="XN54"/>
      <sheetName val="XN33"/>
      <sheetName val="NK96"/>
      <sheetName val="XL4Test5"/>
      <sheetName val="Nhan cong`#/.g"/>
      <sheetName val="Sheet1"/>
      <sheetName val="Sheet2"/>
      <sheetName val="Sheet3"/>
      <sheetName val="CHTT"/>
      <sheetName val="NLANCONGduong"/>
      <sheetName val="DTCT"/>
      <sheetName val="DGduong"/>
      <sheetName val="PhatsiûÎ"/>
      <sheetName val="N6"/>
      <sheetName val="PHU XUAN"/>
      <sheetName val="PHU XUAN (2)"/>
      <sheetName val="TRAN-TRUONGXUAN"/>
      <sheetName val="TRAN-TRUONGXUAN (2)"/>
      <sheetName val="QLO28"/>
      <sheetName val="tinhlo10"/>
      <sheetName val="HOA AN (2)"/>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CTN"/>
      <sheetName val="XXXXXXXX"/>
      <sheetName val="ဳ0000000"/>
      <sheetName val="VaoMavaKL"/>
      <sheetName val="VaoSL"/>
      <sheetName val="KQPTVL"/>
      <sheetName val="KQPTVLNgang"/>
      <sheetName val="DMCTDoiDonVi"/>
      <sheetName val="CMa"/>
      <sheetName val="NC"/>
      <sheetName val="MTC"/>
      <sheetName val="XL_x0014_Poppy"/>
      <sheetName val="FHANCONGduong"/>
      <sheetName val="N`an cong cong"/>
      <sheetName val="XL4Poppy (2䀁"/>
      <sheetName val="NHALCONGdu_x000f_ng"/>
      <sheetName val="Nha_x000e_ cong`#/.g"/>
      <sheetName val="Tra_bang"/>
      <sheetName val="TT35"/>
      <sheetName val="?0000000"/>
      <sheetName val="XL4Poppy (2?"/>
      <sheetName val="lam-moi"/>
      <sheetName val="DONGIA"/>
      <sheetName val="thao-go"/>
      <sheetName val="TH XL"/>
      <sheetName val="TT"/>
      <sheetName val="THM"/>
      <sheetName val="THAT"/>
      <sheetName val="THTN"/>
      <sheetName val="THGC"/>
      <sheetName val="GCTL"/>
      <sheetName val="CHITIET"/>
      <sheetName val="GIAVL"/>
      <sheetName val="Tai khoan"/>
      <sheetName val="CTGS"/>
      <sheetName val="dongia (2)"/>
      <sheetName val="LKVL-CK-HT-GD1"/>
      <sheetName val="giathanh1"/>
      <sheetName val="THPDMoi  (2)"/>
      <sheetName val="gtrinh"/>
      <sheetName val="phuluc1"/>
      <sheetName val="TONG HOP VL-NC"/>
      <sheetName val="TONGKE3p "/>
      <sheetName val="TH VL, NC, DDHT Thanhphuoc"/>
      <sheetName val="#REF"/>
      <sheetName val="DON GIA"/>
      <sheetName val="TONGKE-HT"/>
      <sheetName val="DG"/>
      <sheetName val="t-h HA THE"/>
      <sheetName val="CHITIET VL-NC-TT -1p"/>
      <sheetName val="TONG HOP VL-NC TT"/>
      <sheetName val="TNHCHINH"/>
      <sheetName val="CHITIET VL-NC"/>
      <sheetName val="VC"/>
      <sheetName val="Tiepdia"/>
      <sheetName val="CHITIET VL-NC-TT-3p"/>
      <sheetName val="TDTKP"/>
      <sheetName val="TDTKP1"/>
      <sheetName val="KPVC-BD "/>
      <sheetName val="VCV-BE-TONG"/>
      <sheetName val="Sh_x0003__x0000_t3"/>
      <sheetName val="Bang_tra"/>
      <sheetName val="²_x0000__x0000_t4"/>
      <sheetName val="Nhan ckng cong"/>
      <sheetName val="10_x0010_00000"/>
      <sheetName val="XL4Pop0y (2)"/>
      <sheetName val="Nhan cong`_x0003_/.g"/>
      <sheetName val="NHALCOJGduong"/>
      <sheetName val="TPAN-TRUONGXUAN"/>
      <sheetName val="S(eet12"/>
      <sheetName val="Chiet tinh dz35"/>
      <sheetName val="tra_vat_lieu"/>
      <sheetName val="Cp&gt;10-Ln&lt;10"/>
      <sheetName val="Ln&lt;20"/>
      <sheetName val="EIRR&gt;1&lt;1"/>
      <sheetName val="EIRR&gt; 2"/>
      <sheetName val="EIRR&lt;2"/>
      <sheetName val="gvl"/>
      <sheetName val="TSCD"/>
      <sheetName val="HE SO"/>
      <sheetName val="MTO REV.2(ARMOR)"/>
      <sheetName val="NHANCONGduo.g"/>
      <sheetName val="Dieuchinh"/>
      <sheetName val="Coc 32 m(Cho mo)"/>
      <sheetName val="Sh_x0003_?t3"/>
      <sheetName val="²??t4"/>
      <sheetName val="vlieu"/>
      <sheetName val="Overview"/>
      <sheetName val="MTL$-INTER"/>
      <sheetName val="Nhan cong`#_.g"/>
      <sheetName val="Nha_x000e_ cong`#_.g"/>
      <sheetName val="_0000000"/>
      <sheetName val="XL4Poppy (2_"/>
      <sheetName val="Nhan_cong_cong"/>
      <sheetName val="XL4Poppy_(2)"/>
      <sheetName val="Nhan_cong`#/_g"/>
      <sheetName val="PHU_XUAN"/>
      <sheetName val="PHU_XUAN_(2)"/>
      <sheetName val="TRAN-TRUONGXUAN_(2)"/>
      <sheetName val="HOA_AN_(2)"/>
      <sheetName val="XL4Poppy_(2䀁"/>
      <sheetName val="XLPoppy"/>
      <sheetName val="N`an_cong_cong"/>
      <sheetName val="NHALCONGdung"/>
      <sheetName val="Nha_cong`#/_g"/>
      <sheetName val="²"/>
      <sheetName val="NHALÃONGduong"/>
      <sheetName val="Óheet1"/>
      <sheetName val="CÈTT"/>
      <sheetName val="TRAN-TÒUONGXUAN"/>
      <sheetName val="XXHXXXXX"/>
      <sheetName val="V!oSL"/>
      <sheetName val="ÄMCTDoiDonVi"/>
      <sheetName val="Nhan_cong`#__g"/>
      <sheetName val="Nha_cong`#__g"/>
      <sheetName val="Sh_x0003_"/>
      <sheetName val="Nhan cong`_x0003__.g"/>
      <sheetName val="XL4Test5S"/>
      <sheetName val="Tra KS"/>
      <sheetName val="²__t4"/>
      <sheetName val="Shegt6"/>
      <sheetName val="Shget7"/>
      <sheetName val="Sjeet8"/>
      <sheetName val="Sheeu15"/>
      <sheetName val="XXXYXXXX"/>
      <sheetName val="²_x0000__x0000_€t4"/>
      <sheetName val="²??€t4"/>
      <sheetName val="Sh_x0003__t3"/>
      <sheetName val="CLa"/>
      <sheetName val="2000_x0010_000"/>
      <sheetName val="SUMMARY"/>
      <sheetName val="²__€t4"/>
      <sheetName val="KQPTRLNgang"/>
      <sheetName val="DTCP"/>
      <sheetName val="Luong+may"/>
      <sheetName val="Sheet!3"/>
      <sheetName val="TRAN-TRUONG塅䕃⹌塅E(2)"/>
      <sheetName val="tra-vat-lieu"/>
      <sheetName val="XL4Poppy_(2?"/>
      <sheetName val="HL4Poppy"/>
      <sheetName val="Chi phi khac 4.3KH-CP"/>
      <sheetName val="Nhatkychung"/>
      <sheetName val="Nhatkychung - cu"/>
      <sheetName val="2      0"/>
      <sheetName val="FA-LISTING"/>
      <sheetName val="DT32"/>
      <sheetName val="TRAN-TRUONG????E(2)"/>
      <sheetName val="Phatsi��"/>
      <sheetName val="�_x0000__x0000_�t4"/>
      <sheetName val="�??�t4"/>
      <sheetName val="�"/>
      <sheetName val="TRAN-TRUONG____E(2)"/>
      <sheetName val="�__�t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sheetData sheetId="119"/>
      <sheetData sheetId="120"/>
      <sheetData sheetId="121"/>
      <sheetData sheetId="122"/>
      <sheetData sheetId="123"/>
      <sheetData sheetId="124"/>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sheetData sheetId="137" refreshError="1"/>
      <sheetData sheetId="138" refreshError="1"/>
      <sheetData sheetId="139"/>
      <sheetData sheetId="140"/>
      <sheetData sheetId="141" refreshError="1"/>
      <sheetData sheetId="142" refreshError="1"/>
      <sheetData sheetId="143" refreshError="1"/>
      <sheetData sheetId="144"/>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sheetData sheetId="162"/>
      <sheetData sheetId="163"/>
      <sheetData sheetId="164"/>
      <sheetData sheetId="165"/>
      <sheetData sheetId="166"/>
      <sheetData sheetId="167"/>
      <sheetData sheetId="168" refreshError="1"/>
      <sheetData sheetId="169" refreshError="1"/>
      <sheetData sheetId="170" refreshError="1"/>
      <sheetData sheetId="171" refreshError="1"/>
      <sheetData sheetId="172"/>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sheetData sheetId="185" refreshError="1"/>
      <sheetData sheetId="186" refreshError="1"/>
      <sheetData sheetId="187"/>
      <sheetData sheetId="188" refreshError="1"/>
      <sheetData sheetId="189" refreshError="1"/>
      <sheetData sheetId="190"/>
      <sheetData sheetId="191" refreshError="1"/>
      <sheetData sheetId="192" refreshError="1"/>
      <sheetData sheetId="193" refreshError="1"/>
      <sheetData sheetId="194"/>
      <sheetData sheetId="195"/>
      <sheetData sheetId="196" refreshError="1"/>
      <sheetData sheetId="197" refreshError="1"/>
      <sheetData sheetId="198"/>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n"/>
      <sheetName val="mat"/>
      <sheetName val="cong"/>
      <sheetName val="vua"/>
      <sheetName val="rph"/>
      <sheetName val="gVL"/>
      <sheetName val="dtoan"/>
      <sheetName val="dtoan -ctiet"/>
      <sheetName val="dt-kphi"/>
      <sheetName val="dt-kphi (2)"/>
      <sheetName val="dt-kphi-ctiet"/>
      <sheetName val="bth-kphi"/>
      <sheetName val="XL4Poppy"/>
      <sheetName val="KluongKm2,4"/>
      <sheetName val="B.cao"/>
      <sheetName val="T.tiet"/>
      <sheetName val="T.N"/>
      <sheetName val="00000000"/>
      <sheetName val="YEU TO CONG"/>
      <sheetName val="TD 3DIEM"/>
      <sheetName val="TD 2DIEM"/>
      <sheetName val="XL4Test5"/>
      <sheetName val="THKL"/>
      <sheetName val="DPHOIDAT"/>
      <sheetName val="BGVL_03"/>
      <sheetName val="CPVUA_03"/>
      <sheetName val="DGCT_03"/>
      <sheetName val="DT1_03"/>
      <sheetName val="BGVL"/>
      <sheetName val="CPVUA"/>
      <sheetName val="DGCT_02"/>
      <sheetName val="DGCONG_02"/>
      <sheetName val="DGKE_02"/>
      <sheetName val="CTCONG_02"/>
      <sheetName val="DT1_02"/>
      <sheetName val="DTCT_02 _2595"/>
      <sheetName val="DTCT_02"/>
      <sheetName val="00000001"/>
      <sheetName val="00000002"/>
      <sheetName val="UNIT"/>
      <sheetName val="Piers of Main Flyover (1)"/>
      <sheetName val="Cot Tru1"/>
      <sheetName val="P3-TanAn-Factored"/>
      <sheetName val="P4-TanAn-Factored"/>
      <sheetName val="COC KHOAN M1"/>
      <sheetName val="COC KHOAN M2"/>
      <sheetName val="COC KHOAN T1"/>
      <sheetName val="COC KHOAN T5"/>
      <sheetName val="COC KHOAN T4"/>
      <sheetName val="COC DONG"/>
      <sheetName val="BANG"/>
      <sheetName val="TSCD DUNG CHUNG "/>
      <sheetName val="KHKHAUHAOTSCHUNG"/>
      <sheetName val="TSCDTOAN NHA MAY"/>
      <sheetName val="CPSXTOAN BO SP"/>
      <sheetName val="PBCPCHUNG CHO CAC DTUONG"/>
      <sheetName val="Congty"/>
      <sheetName val="VPPN"/>
      <sheetName val="XN74"/>
      <sheetName val="XN54"/>
      <sheetName val="XN33"/>
      <sheetName val="NK96"/>
      <sheetName val="Sheet2"/>
      <sheetName val="dn"/>
      <sheetName val="DU TOAN"/>
      <sheetName val="CHI TIET"/>
      <sheetName val="KLnt"/>
      <sheetName val="PHAN TICH"/>
      <sheetName val="Sheet1"/>
      <sheetName val="Tong hopQ48-1"/>
      <sheetName val="Tong hop QL48 - 2"/>
      <sheetName val="Tong hop QL47"/>
      <sheetName val="Tong hop QL48 - 3"/>
      <sheetName val="Chi tiet don gia khoi phuc"/>
      <sheetName val="Du toan chi tiet coc nuoc"/>
      <sheetName val="Du toan chi tiet coc"/>
      <sheetName val="Phan tich don gia chi tiet"/>
      <sheetName val="Nhap don gia VL dia phuong"/>
      <sheetName val="Luong mot ngay cong xay lap"/>
      <sheetName val="Luong mot ngay cong khao sat"/>
      <sheetName val="XXXXXXXX"/>
      <sheetName val="10000000"/>
      <sheetName val="solieu"/>
      <sheetName val="VL"/>
      <sheetName val="PLV"/>
      <sheetName val="Dongia"/>
      <sheetName val="DTCTtaluy"/>
      <sheetName val="KLDGTT&lt;120%"/>
      <sheetName val="PL2"/>
      <sheetName val="DTnen"/>
      <sheetName val="PL"/>
      <sheetName val="TH"/>
      <sheetName val="THKL nghiemthu"/>
      <sheetName val="DTCTtaluy (2)"/>
      <sheetName val="KLDGTT&lt;120% (2)"/>
      <sheetName val="TH (2)"/>
      <sheetName val="XXXXXXX0"/>
      <sheetName val="XXXXXXX1"/>
      <sheetName val="20000000"/>
      <sheetName val="30000000"/>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
      <sheetName val="XN79"/>
      <sheetName val="CTMT"/>
      <sheetName val="may"/>
      <sheetName val="Vatlieu cau"/>
      <sheetName val="cau DS11"/>
      <sheetName val="cau DS12"/>
      <sheetName val="THCDS12"/>
      <sheetName val="dgcau"/>
      <sheetName val="THCDS11"/>
      <sheetName val="DGCT"/>
      <sheetName val="DGCong"/>
      <sheetName val="Vatlieu"/>
      <sheetName val="nhancong"/>
      <sheetName val="KL"/>
      <sheetName val="TO HUNG"/>
      <sheetName val="CONGNHAN NE"/>
      <sheetName val="XINGUYEP"/>
      <sheetName val="TH331"/>
      <sheetName val="dt-iphi"/>
      <sheetName val="ptvl0-1"/>
      <sheetName val="0-1"/>
      <sheetName val="ptvl4-5"/>
      <sheetName val="4-5"/>
      <sheetName val="ptvl3-4"/>
      <sheetName val="3-4"/>
      <sheetName val="ptvl2-3"/>
      <sheetName val="2-3"/>
      <sheetName val="vlcong"/>
      <sheetName val="ptvl1-2"/>
      <sheetName val="1-2"/>
    </sheetNames>
    <sheetDataSet>
      <sheetData sheetId="0" refreshError="1"/>
      <sheetData sheetId="1" refreshError="1"/>
      <sheetData sheetId="2" refreshError="1"/>
      <sheetData sheetId="3" refreshError="1"/>
      <sheetData sheetId="4" refreshError="1"/>
      <sheetData sheetId="5" refreshError="1">
        <row r="10">
          <cell r="Q10">
            <v>58000</v>
          </cell>
        </row>
        <row r="12">
          <cell r="Q12">
            <v>54000</v>
          </cell>
        </row>
        <row r="15">
          <cell r="Q15">
            <v>164</v>
          </cell>
        </row>
        <row r="20">
          <cell r="Q20">
            <v>18000</v>
          </cell>
        </row>
        <row r="21">
          <cell r="Q21">
            <v>50000</v>
          </cell>
        </row>
        <row r="23">
          <cell r="Q23">
            <v>4340</v>
          </cell>
        </row>
        <row r="28">
          <cell r="Q28">
            <v>1364000</v>
          </cell>
        </row>
        <row r="29">
          <cell r="Q29">
            <v>6091</v>
          </cell>
        </row>
        <row r="30">
          <cell r="Q30">
            <v>3500</v>
          </cell>
        </row>
        <row r="37">
          <cell r="Q37">
            <v>30000</v>
          </cell>
        </row>
        <row r="40">
          <cell r="Q40">
            <v>4500</v>
          </cell>
        </row>
        <row r="45">
          <cell r="Q45">
            <v>4300</v>
          </cell>
        </row>
        <row r="47">
          <cell r="Q47">
            <v>10500</v>
          </cell>
        </row>
        <row r="48">
          <cell r="Q48">
            <v>2000</v>
          </cell>
        </row>
        <row r="49">
          <cell r="Q49">
            <v>3000</v>
          </cell>
        </row>
        <row r="50">
          <cell r="Q50">
            <v>1200</v>
          </cell>
        </row>
        <row r="51">
          <cell r="Q51">
            <v>1370</v>
          </cell>
        </row>
        <row r="55">
          <cell r="Q55">
            <v>8636.363636363636</v>
          </cell>
        </row>
      </sheetData>
      <sheetData sheetId="6" refreshError="1"/>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refreshError="1"/>
      <sheetData sheetId="115"/>
      <sheetData sheetId="116"/>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sheetData sheetId="130"/>
      <sheetData sheetId="131"/>
      <sheetData sheetId="132"/>
      <sheetData sheetId="133" refreshError="1"/>
      <sheetData sheetId="134"/>
      <sheetData sheetId="135"/>
      <sheetData sheetId="136"/>
      <sheetData sheetId="137"/>
      <sheetData sheetId="138"/>
      <sheetData sheetId="139"/>
      <sheetData sheetId="140"/>
      <sheetData sheetId="141"/>
      <sheetData sheetId="142"/>
      <sheetData sheetId="143"/>
      <sheetData sheetId="14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TXL"/>
      <sheetName val="XL"/>
      <sheetName val="PTCT"/>
      <sheetName val="FT"/>
      <sheetName val="VL"/>
      <sheetName val="VL (2)"/>
      <sheetName val="Khe Chet"/>
      <sheetName val="A6"/>
      <sheetName val="XXXXXXXX"/>
      <sheetName val="00000000"/>
    </sheetNames>
    <sheetDataSet>
      <sheetData sheetId="0"/>
      <sheetData sheetId="1"/>
      <sheetData sheetId="2"/>
      <sheetData sheetId="3"/>
      <sheetData sheetId="4"/>
      <sheetData sheetId="5"/>
      <sheetData sheetId="6"/>
      <sheetData sheetId="7" refreshError="1">
        <row r="3">
          <cell r="A3">
            <v>2</v>
          </cell>
          <cell r="B3">
            <v>1.55</v>
          </cell>
          <cell r="C3">
            <v>1.64</v>
          </cell>
          <cell r="D3">
            <v>310032</v>
          </cell>
          <cell r="E3">
            <v>326361.59999999998</v>
          </cell>
          <cell r="F3">
            <v>11924</v>
          </cell>
          <cell r="G3">
            <v>12552</v>
          </cell>
        </row>
        <row r="4">
          <cell r="A4">
            <v>2.5</v>
          </cell>
          <cell r="B4">
            <v>1.635</v>
          </cell>
          <cell r="C4">
            <v>1.7349999999999999</v>
          </cell>
          <cell r="D4">
            <v>325454.40000000002</v>
          </cell>
          <cell r="E4">
            <v>343598.39999999997</v>
          </cell>
          <cell r="F4">
            <v>12517</v>
          </cell>
          <cell r="G4">
            <v>13215</v>
          </cell>
        </row>
        <row r="5">
          <cell r="A5">
            <v>2.7</v>
          </cell>
          <cell r="B5">
            <v>1.669</v>
          </cell>
          <cell r="C5">
            <v>1.7730000000000001</v>
          </cell>
          <cell r="D5">
            <v>331623.36000000004</v>
          </cell>
          <cell r="E5">
            <v>350493.12000000005</v>
          </cell>
          <cell r="F5">
            <v>12755</v>
          </cell>
          <cell r="G5">
            <v>13481</v>
          </cell>
        </row>
        <row r="6">
          <cell r="A6">
            <v>3</v>
          </cell>
          <cell r="B6">
            <v>1.72</v>
          </cell>
          <cell r="C6">
            <v>1.83</v>
          </cell>
          <cell r="D6">
            <v>340876.79999999999</v>
          </cell>
          <cell r="E6">
            <v>360835.2</v>
          </cell>
          <cell r="F6">
            <v>13111</v>
          </cell>
          <cell r="G6">
            <v>13878</v>
          </cell>
        </row>
        <row r="7">
          <cell r="A7">
            <v>3.2</v>
          </cell>
          <cell r="B7">
            <v>1.76</v>
          </cell>
          <cell r="C7">
            <v>1.8720000000000001</v>
          </cell>
          <cell r="D7">
            <v>348134.40000000002</v>
          </cell>
          <cell r="E7">
            <v>368455.68000000005</v>
          </cell>
          <cell r="F7">
            <v>13390</v>
          </cell>
          <cell r="G7">
            <v>14171</v>
          </cell>
        </row>
        <row r="8">
          <cell r="A8">
            <v>3.5</v>
          </cell>
          <cell r="B8">
            <v>1.8199999999999998</v>
          </cell>
          <cell r="C8">
            <v>1.9350000000000001</v>
          </cell>
          <cell r="D8">
            <v>359020.79999999999</v>
          </cell>
          <cell r="E8">
            <v>379886.4</v>
          </cell>
          <cell r="F8">
            <v>13808</v>
          </cell>
          <cell r="G8">
            <v>14611</v>
          </cell>
        </row>
        <row r="9">
          <cell r="A9">
            <v>3.7</v>
          </cell>
          <cell r="B9">
            <v>1.8599999999999999</v>
          </cell>
          <cell r="C9">
            <v>1.9770000000000001</v>
          </cell>
          <cell r="D9">
            <v>366278.40000000002</v>
          </cell>
          <cell r="E9">
            <v>387506.88000000006</v>
          </cell>
          <cell r="F9">
            <v>14088</v>
          </cell>
          <cell r="G9">
            <v>14904</v>
          </cell>
        </row>
        <row r="10">
          <cell r="A10">
            <v>4</v>
          </cell>
          <cell r="B10">
            <v>1.92</v>
          </cell>
          <cell r="C10">
            <v>2.04</v>
          </cell>
          <cell r="D10">
            <v>377164.80000000005</v>
          </cell>
          <cell r="E10">
            <v>398937.60000000003</v>
          </cell>
          <cell r="F10">
            <v>14506</v>
          </cell>
          <cell r="G10">
            <v>15344</v>
          </cell>
        </row>
        <row r="11">
          <cell r="A11">
            <v>4.2</v>
          </cell>
          <cell r="B11">
            <v>2.0019999999999998</v>
          </cell>
          <cell r="C11">
            <v>2.13</v>
          </cell>
          <cell r="D11">
            <v>392042.87999999995</v>
          </cell>
          <cell r="E11">
            <v>415267.2</v>
          </cell>
          <cell r="F11">
            <v>15079</v>
          </cell>
          <cell r="G11">
            <v>15972</v>
          </cell>
        </row>
        <row r="12">
          <cell r="A12">
            <v>4.5</v>
          </cell>
          <cell r="B12">
            <v>2.125</v>
          </cell>
          <cell r="C12">
            <v>2.2650000000000001</v>
          </cell>
          <cell r="D12">
            <v>414360.00000000006</v>
          </cell>
          <cell r="E12">
            <v>439761.60000000009</v>
          </cell>
          <cell r="F12">
            <v>15937</v>
          </cell>
          <cell r="G12">
            <v>16914</v>
          </cell>
        </row>
        <row r="13">
          <cell r="A13">
            <v>5</v>
          </cell>
          <cell r="B13">
            <v>2.33</v>
          </cell>
          <cell r="C13">
            <v>2.4900000000000002</v>
          </cell>
          <cell r="D13">
            <v>451555.2</v>
          </cell>
          <cell r="E13">
            <v>480585.60000000009</v>
          </cell>
          <cell r="F13">
            <v>17368</v>
          </cell>
          <cell r="G13">
            <v>18484</v>
          </cell>
        </row>
      </sheetData>
      <sheetData sheetId="8"/>
      <sheetData sheetId="9"/>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L$-INTER"/>
      <sheetName val="MTL$-TRUNCK-AG"/>
      <sheetName val="MTL$-PRODTANK-UG"/>
      <sheetName val="MTL$-PRODTANK-AG"/>
      <sheetName val="MTL$-JETTY"/>
      <sheetName val="MTL$-TRUNCK-UG"/>
      <sheetName val="XL4Poppy"/>
      <sheetName val="Cong cu dung cu"/>
      <sheetName val="Kiem ke Quy"/>
      <sheetName val="Kiem ke TSCD"/>
      <sheetName val="vat tu"/>
      <sheetName val="Cong trinh do dang 2002"/>
      <sheetName val="Sheet6"/>
      <sheetName val="Sheet7"/>
      <sheetName val="Sheet8"/>
      <sheetName val="Sheet9"/>
      <sheetName val="Sheet10"/>
      <sheetName val="NC10"/>
      <sheetName val="VL10"/>
      <sheetName val="CFmay10"/>
      <sheetName val="627(10)"/>
      <sheetName val="Sheet1"/>
      <sheetName val="Sheet2"/>
      <sheetName val="Sheet3"/>
      <sheetName val="Sheet4"/>
      <sheetName val="Sheet5"/>
      <sheetName val="km338+00-km338+100(2)"/>
      <sheetName val="km337+136-km337-350"/>
      <sheetName val="km346+600-km346+820 (2)"/>
      <sheetName val="km346+330-km346+600 (2)"/>
      <sheetName val="km346+00-km346+240 (2)"/>
      <sheetName val="km345+661-km345+000 (2)"/>
      <sheetName val="km345+661-km345+000"/>
      <sheetName val="km338+60-km338+130"/>
      <sheetName val="km338+176-km338+230"/>
      <sheetName val="km342+376.41- km342+520.29"/>
      <sheetName val="km338+439-km388+571.89"/>
      <sheetName val="km342+297.58-km342+376.41"/>
      <sheetName val="km338+571.89-km338+652"/>
      <sheetName val="km337+533.60-km338 (2)"/>
      <sheetName val="km341+275-km341+350"/>
      <sheetName val="km341+913-km341+963"/>
      <sheetName val="km341+1077 -km341+1177.61"/>
      <sheetName val="km341+612-341+682"/>
      <sheetName val="km345+400-km345+500 (3) (2)"/>
      <sheetName val="km345+400-km345+500 (6')"/>
      <sheetName val="km345+400-km345+500 (4)"/>
      <sheetName val="km345+400-km345+500 (9)"/>
      <sheetName val="km345+400-km345+500 (6)"/>
      <sheetName val="km342+520-km342+690 (2)"/>
      <sheetName val="km341.26-km341+200 (2)"/>
      <sheetName val="Duong cong vu hcm (2)"/>
      <sheetName val="Duong cong vu hcm (4)"/>
      <sheetName val="Duong cong vu hcm (5)"/>
      <sheetName val="Duong cong vu hcm (9)"/>
      <sheetName val="Duong cong vu hcm (4;) (2)"/>
      <sheetName val="Duong cong vu hcm (7)"/>
      <sheetName val="Duong cong vu hcm (8)"/>
      <sheetName val="Duong cong vu hcm (6)"/>
      <sheetName val="Duong cong vu hcm (3)"/>
      <sheetName val="Duong cong vu hcm (2;) (2)"/>
      <sheetName val="Duong cong vu hcm (9;) (2)"/>
      <sheetName val="Duong cong vu hcm (8;) (2)"/>
      <sheetName val="Duong cong vu hcm (7;) (2)"/>
      <sheetName val="Duong cong vu hcm (13;) (2)"/>
      <sheetName val="Duong cong vu hcm( Lmat;0) (2)"/>
      <sheetName val="Duong cong vu hcm( Lmat;1) (2)"/>
      <sheetName val="Duong cong vu hcm( Lmat;2)"/>
      <sheetName val="Duong cong vu hcm (10)"/>
      <sheetName val="Duong cong vu hcm (67)"/>
      <sheetName val="Duong cong vu hcm (11)"/>
      <sheetName val="Duong cong vu hcm (12)"/>
      <sheetName val="Duong cong vu hcm"/>
      <sheetName val="00000000"/>
      <sheetName val="CN"/>
      <sheetName val="Capphoivua"/>
      <sheetName val="Gia VL"/>
      <sheetName val="cau"/>
      <sheetName val="cong"/>
      <sheetName val="nhua"/>
      <sheetName val="chitiet"/>
      <sheetName val="DuThauSuaLoi"/>
      <sheetName val="TongHopSuaLoi"/>
      <sheetName val="GT"/>
      <sheetName val="TH"/>
      <sheetName val="tienluong"/>
      <sheetName val="Bang gia ca may"/>
      <sheetName val="Bang luong CB"/>
      <sheetName val="Bang P.tich CT"/>
      <sheetName val="D.toan chi tiet"/>
      <sheetName val="Bang TH Dtoan"/>
      <sheetName val="XXXXXXXX"/>
      <sheetName val="KL DUONG DC L = 90m"/>
      <sheetName val="T1"/>
      <sheetName val="T.hop -T1"/>
      <sheetName val="T.Hop-T2"/>
      <sheetName val="T.Hop-T3"/>
      <sheetName val="SD1"/>
      <sheetName val="SD2"/>
      <sheetName val="SD7"/>
      <sheetName val="SD8"/>
      <sheetName val="SD9"/>
      <sheetName val="SD11"/>
      <sheetName val="SD12"/>
      <sheetName val="TVSD"/>
      <sheetName val="KLMAY"/>
      <sheetName val="long-xe"/>
      <sheetName val="hoa"/>
      <sheetName val="viet"/>
      <sheetName val="hung"/>
      <sheetName val="tuan"/>
      <sheetName val="dai"/>
      <sheetName val="truong"/>
      <sheetName val="cuong"/>
      <sheetName val="thanh-bx"/>
      <sheetName val="minh-bl"/>
      <sheetName val="kh-hd"/>
      <sheetName val="binh"/>
      <sheetName val="cung"/>
      <sheetName val="chien"/>
      <sheetName val="chien (2)"/>
      <sheetName val="chien (3)"/>
      <sheetName val="xa"/>
      <sheetName val="huy"/>
      <sheetName val="thuan"/>
      <sheetName val="thang"/>
      <sheetName val="dong"/>
      <sheetName val="thai"/>
      <sheetName val="ngoc"/>
      <sheetName val="hien"/>
      <sheetName val="long"/>
      <sheetName val="phuong"/>
      <sheetName val="kieu"/>
      <sheetName val="thucong1"/>
      <sheetName val="Thucong2"/>
      <sheetName val="CTY CAU THANH THUY"/>
      <sheetName val="VINACONEX 15 A"/>
      <sheetName val="NNGT-XMHM2"/>
      <sheetName val="NNGT-XMNS CTXDSO 6(6)"/>
      <sheetName val="892"/>
      <sheetName val="NNGT-XMNS (2)"/>
      <sheetName val="NNGT-XMNS (3)"/>
      <sheetName val="NNGT-XMNS (4)"/>
      <sheetName val="NNGT-XMNS (5)"/>
      <sheetName val="NNGT-XMBS (2)"/>
      <sheetName val="NNGT-XMHM"/>
      <sheetName val="da-1x2 ru muout Tong thuy"/>
      <sheetName val="cat nam dan (4)"/>
      <sheetName val="cat nam dan (5)"/>
      <sheetName val="cat nghia dan(3)"/>
      <sheetName val="Sua (2)"/>
      <sheetName val="Sua"/>
      <sheetName val="DGKSDA"/>
      <sheetName val="TH_BVTC"/>
      <sheetName val="BVTC"/>
      <sheetName val="TH theo tinh"/>
      <sheetName val="TH theo hang muc"/>
      <sheetName val="Quang Tri"/>
      <sheetName val="TTHue"/>
      <sheetName val="Da Nang"/>
      <sheetName val="Quang Nam"/>
      <sheetName val="Quang Ngai"/>
      <sheetName val="TH DH-QN"/>
      <sheetName val="KP HD"/>
      <sheetName val="DB HD"/>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tong hop"/>
      <sheetName val="phan tich DG"/>
      <sheetName val="gia vat lieu"/>
      <sheetName val="gia xe may"/>
      <sheetName val="gia nhan cong"/>
      <sheetName val="XL4Test5"/>
      <sheetName val="KM"/>
      <sheetName val="KHOANMUC"/>
      <sheetName val="QTNC"/>
      <sheetName val="CPQL"/>
      <sheetName val="SANLUONG"/>
      <sheetName val="SSCP-SL"/>
      <sheetName val="CPSX"/>
      <sheetName val="KQKD"/>
      <sheetName val="CDSL (2)"/>
      <sheetName val="QTNC-2002"/>
      <sheetName val="QTNC2003"/>
      <sheetName val="QTNC-Tong hop"/>
      <sheetName val="QTVT-Tong hop"/>
      <sheetName val="GTQT-Tong hop"/>
      <sheetName val="QT - Duet"/>
      <sheetName val="Sheet11"/>
      <sheetName val="Sheet12"/>
      <sheetName val="Sheet13"/>
      <sheetName val="Sheet14"/>
      <sheetName val="Sheet15"/>
      <sheetName val="Sheet16"/>
      <sheetName val="T9-2004"/>
      <sheetName val="T9-MD1"/>
      <sheetName val="T10-2004"/>
      <sheetName val="T10-MD1"/>
      <sheetName val="T11-2004"/>
      <sheetName val="T11-MD1"/>
      <sheetName val="T12-2004"/>
      <sheetName val="T12-MD1"/>
      <sheetName val="ptvl0-1"/>
      <sheetName val="0-1"/>
      <sheetName val="ptvl4-5"/>
      <sheetName val="4-5"/>
      <sheetName val="ptvl3-4"/>
      <sheetName val="3-4"/>
      <sheetName val="ptvl2-3"/>
      <sheetName val="2-3"/>
      <sheetName val="vlcong"/>
      <sheetName val="ptvl1-2"/>
      <sheetName val="1-2"/>
      <sheetName val="PC"/>
      <sheetName val="Ph-Thu"/>
      <sheetName val="Ph-Thu (2)"/>
      <sheetName val="PC (2)"/>
      <sheetName val="Chart2"/>
      <sheetName val="Chart1"/>
      <sheetName val="PC (3)"/>
      <sheetName val="HDGK-02"/>
      <sheetName val="HDGK-03"/>
      <sheetName val="HDGK-06"/>
      <sheetName val="Cover"/>
      <sheetName val="Explain"/>
      <sheetName val="General"/>
      <sheetName val="General (2)"/>
      <sheetName val="Detail price"/>
      <sheetName val="Material"/>
      <sheetName val="Machinery"/>
      <sheetName val="Material (2)"/>
      <sheetName val="Machinery (2)"/>
      <sheetName val="HDGK-D3"/>
      <sheetName val="TLGK-D3"/>
      <sheetName val="TLSon"/>
      <sheetName val="HDGK"/>
      <sheetName val="DTTC"/>
      <sheetName val="Xuong KCT"/>
      <sheetName val="HDGK-Xuong KCT (2)"/>
      <sheetName val="Doi CTlap"/>
      <sheetName val="Doi PCS"/>
      <sheetName val="Xuong DT"/>
      <sheetName val="20% BHXH"/>
      <sheetName val="TrÝch 2%KPC§"/>
      <sheetName val="TrÝch 3% BHYT"/>
      <sheetName val="SD cac TK"/>
      <sheetName val="TK336"/>
      <sheetName val="chi tiet 131"/>
      <sheetName val="Ke chi"/>
      <sheetName val="Bang TH Dtman"/>
      <sheetName val=""/>
      <sheetName val="TH du toan "/>
      <sheetName val="Du toan "/>
      <sheetName val="C.Tinh"/>
      <sheetName val="TK_cap"/>
      <sheetName val="MTL__INTER"/>
      <sheetName val="DTCT"/>
      <sheetName val="PTVT"/>
      <sheetName val="THDT"/>
      <sheetName val="THVT"/>
      <sheetName val="THGT"/>
      <sheetName val="Bang ke chi tiet "/>
      <sheetName val="km345+400-km345+500 (6'-"/>
      <sheetName val="TK 911"/>
      <sheetName val="TK 711"/>
      <sheetName val="TK 632"/>
      <sheetName val="TK642"/>
      <sheetName val="TK627"/>
      <sheetName val="TK623"/>
      <sheetName val="TK622"/>
      <sheetName val="TK621"/>
      <sheetName val="Chi tiet 511"/>
      <sheetName val="TK 511"/>
      <sheetName val="TK421"/>
      <sheetName val="TK411"/>
      <sheetName val="TK 342 ( thue T.C )"/>
      <sheetName val="TK338"/>
      <sheetName val="Phat sinh 2005"/>
      <sheetName val="TK334"/>
      <sheetName val="TK333"/>
      <sheetName val="TK331"/>
      <sheetName val="TK 341vay dai han "/>
      <sheetName val="TK311"/>
      <sheetName val="TK 214"/>
      <sheetName val="TK 212"/>
      <sheetName val="Chi tiet TK 211"/>
      <sheetName val="TK 211"/>
      <sheetName val="TK 154"/>
      <sheetName val="TK153"/>
      <sheetName val="Chi tiet TK 152"/>
      <sheetName val="Can Doi TK"/>
      <sheetName val="TK 152"/>
      <sheetName val="Chung tu ghi so "/>
      <sheetName val="TK 142"/>
      <sheetName val="TK 141"/>
      <sheetName val="TK 133"/>
      <sheetName val="Chi tiet TK131"/>
      <sheetName val="TK 131"/>
      <sheetName val="TK 112"/>
      <sheetName val="TK 111"/>
      <sheetName val="Phieu thu"/>
      <sheetName val="Phieu chi "/>
      <sheetName val="Phieu nhap VTu "/>
      <sheetName val="Phieu xuat VTu"/>
      <sheetName val="Can doi vat tu nhap xuat "/>
      <sheetName val="Vat tu nhapxuat nam 2005"/>
      <sheetName val="Ca may can dung nam 2005"/>
      <sheetName val="Vat Tu can cho CT nam 2005"/>
      <sheetName val="HD thu mua hang NLS "/>
      <sheetName val="HD thu mua cat soi "/>
      <sheetName val="TLy HD mua ban "/>
      <sheetName val="Bien ban Nthu GK"/>
      <sheetName val="T. Ly HD giao khoan "/>
      <sheetName val="Hop dong giao khoan"/>
      <sheetName val="giay tam ung "/>
      <sheetName val="Bang ke T.toan "/>
      <sheetName val="Hoa don ban hang "/>
      <sheetName val="Bang phan bo tien luong 2005"/>
      <sheetName val="Bang cham cong "/>
      <sheetName val="Bang T.T Luong CB chu Chot2005"/>
      <sheetName val="Bang T.T luong CN lai xe"/>
      <sheetName val="Bang thanh toan luong 2005"/>
      <sheetName val="Nhan cong cho CT nam 2005"/>
      <sheetName val="Dinh Muc tieu hao VL 2005"/>
      <sheetName val="Dang Ky chi tiet KH 2005"/>
      <sheetName val="Bang phan bo NVL nam 2005"/>
      <sheetName val="Bang phan bo K.Hao 2005"/>
      <sheetName val="Dang Ky Khau hao 2005"/>
      <sheetName val="Phu luc so 3( TNDN)"/>
      <sheetName val="PhuLuc so 1(TNDN)"/>
      <sheetName val="Mau so 04 TNDN"/>
      <sheetName val="Mau so 02C"/>
      <sheetName val="Mau so 02B"/>
      <sheetName val="Mau so 02A"/>
      <sheetName val="Mau 01B"/>
      <sheetName val="To khai Mau 11"/>
      <sheetName val="Don xin khat nop thue nam 04"/>
      <sheetName val="Su dung hoa don mau 26"/>
      <sheetName val="QToan hoa don "/>
      <sheetName val="Mau so 01"/>
      <sheetName val="Mau so 02"/>
      <sheetName val="Chi tiet Mau 03 ( mua vao )"/>
      <sheetName val="Mau so 03"/>
      <sheetName val="Mau so 04"/>
      <sheetName val="Mau 05"/>
      <sheetName val="De nghi giai dap ve thue "/>
      <sheetName val="the duc"/>
      <sheetName val="Bao cao thong ke "/>
      <sheetName val="Phieu DTra Van Tai ( 01 TKe )"/>
      <sheetName val="Phieu cao do K95"/>
      <sheetName val="Lop 1 K98"/>
      <sheetName val="KTQT-AFC"/>
      <sheetName val="KTQT-KH"/>
      <sheetName val="CLDG"/>
      <sheetName val="CLKL"/>
      <sheetName val="Bang du toan"/>
      <sheetName val="Tonghop"/>
      <sheetName val="Bu gia"/>
      <sheetName val="PT vat tu"/>
      <sheetName val="TongHopSuaLoé"/>
      <sheetName val="DT"/>
      <sheetName val="CP"/>
      <sheetName val="BCT6"/>
      <sheetName val="bk1"/>
      <sheetName val="nk1"/>
      <sheetName val="TK133"/>
      <sheetName val="TK 136"/>
      <sheetName val="TK 138"/>
      <sheetName val="TK141"/>
      <sheetName val="TK142"/>
      <sheetName val="BK3"/>
      <sheetName val="BPBNVL"/>
      <sheetName val="TK 155"/>
      <sheetName val="TK211"/>
      <sheetName val="TK214"/>
      <sheetName val="BPBKH"/>
      <sheetName val="TK 331"/>
      <sheetName val="BPBTL"/>
      <sheetName val="TK335"/>
      <sheetName val="TK 336"/>
      <sheetName val="TK 338"/>
      <sheetName val="BK4"/>
      <sheetName val="BK5"/>
      <sheetName val="NK7 P1"/>
      <sheetName val="NK7 P2"/>
      <sheetName val="NK7 P3"/>
      <sheetName val="NKCT 8"/>
      <sheetName val="BCDPS"/>
      <sheetName val="BKXN"/>
      <sheetName val="Tokhai"/>
      <sheetName val="Tokhai (2)"/>
      <sheetName val="BKHT"/>
      <sheetName val="HT"/>
      <sheetName val="giait"/>
      <sheetName val="PLbkhh"/>
      <sheetName val="TKDC11"/>
      <sheetName val="giait (2)"/>
      <sheetName val="TH thue"/>
      <sheetName val="XN Thue"/>
      <sheetName val="BH"/>
      <sheetName val="BH (2)"/>
      <sheetName val="BTH -L"/>
      <sheetName val="SLQ3"/>
      <sheetName val="QTD1"/>
      <sheetName val="THQT"/>
      <sheetName val="THQT (2)"/>
      <sheetName val="ms2"/>
      <sheetName val="TKSDD"/>
      <sheetName val="XNthue"/>
      <sheetName val="TR"/>
      <sheetName val="KTVT"/>
      <sheetName val="ktvt2"/>
      <sheetName val="TB-D2"/>
      <sheetName val="TB-D4"/>
      <sheetName val="TB-D5"/>
      <sheetName val="QT-TSCD"/>
      <sheetName val="MTB"/>
      <sheetName val="XN CUC THUE"/>
      <sheetName val="TT-THUE"/>
      <sheetName val="GXN"/>
      <sheetName val="Gthue"/>
      <sheetName val="T.TRI"/>
      <sheetName val="thkk"/>
      <sheetName val="GTr"/>
      <sheetName val="TK01 (2)"/>
      <sheetName val="M02B"/>
      <sheetName val="TK01"/>
      <sheetName val="bk mua"/>
      <sheetName val="bk ban"/>
      <sheetName val="moi11"/>
      <sheetName val="bk moi 02"/>
      <sheetName val="bk DC"/>
      <sheetName val="bk moi03"/>
      <sheetName val="bcn (2)"/>
      <sheetName val="bcn (3)"/>
      <sheetName val="bcn T3"/>
      <sheetName val="bcnM"/>
      <sheetName val="4b-TC"/>
      <sheetName val="03-TC"/>
      <sheetName val="06-TC"/>
      <sheetName val="01-TC"/>
      <sheetName val="KHVLD"/>
      <sheetName val="11TC"/>
      <sheetName val="01-KHTC"/>
      <sheetName val="06 -TC"/>
      <sheetName val="06 -TC (2)"/>
      <sheetName val="PPLN 05-tc"/>
      <sheetName val="PPLN 05-tc (3)"/>
      <sheetName val="TH ghi so"/>
      <sheetName val="dieu chinh"/>
      <sheetName val="PPLN Q4"/>
      <sheetName val="kk"/>
      <sheetName val="PPLN 05-tc (2)"/>
      <sheetName val="01-KH"/>
      <sheetName val="PPLN Q1-04"/>
      <sheetName val="PPLN Q1-04 (2)"/>
      <sheetName val="ptgt"/>
      <sheetName val="ptgt (2)"/>
      <sheetName val="th thue dt"/>
      <sheetName val="QT SDV"/>
      <sheetName val="QTTHUE TNDN"/>
      <sheetName val="qt thue gtgt"/>
      <sheetName val="th thue gtgt"/>
      <sheetName val="TK-TDT-CP-TN"/>
      <sheetName val="pl thue"/>
      <sheetName val="QTCBH-YT"/>
      <sheetName val="BCTHXDCB"/>
      <sheetName val="DTXDCB"/>
      <sheetName val="qt chi snyt"/>
      <sheetName val="BCKPCD"/>
      <sheetName val="BCthunop BHXH"/>
      <sheetName val="BCthunop BHYT"/>
      <sheetName val="BCTH-BHXH-YT"/>
      <sheetName val="BTH TTT"/>
      <sheetName val="khai thue tndn"/>
      <sheetName val="khai thue tndn (2)"/>
      <sheetName val="sdt1"/>
      <sheetName val="dc sdu thue"/>
      <sheetName val="cac CT (2)"/>
      <sheetName val="nv"/>
      <sheetName val="m.cdkt-ts"/>
      <sheetName val="m.nv"/>
      <sheetName val="m.cac CT"/>
      <sheetName val="BC KHDT"/>
      <sheetName val="III - NV"/>
      <sheetName val="BC-SDNVKH"/>
      <sheetName val="bc nam"/>
      <sheetName val="KH TSCD"/>
      <sheetName val="KE LV"/>
      <sheetName val="KH6TH"/>
      <sheetName val="KH KHCB-QI"/>
      <sheetName val="M.QII"/>
      <sheetName val="TH2XE"/>
      <sheetName val="bcKH-SC Q3"/>
      <sheetName val="bcKH-SC Q4"/>
      <sheetName val="bcKH-SC (3)"/>
      <sheetName val="bcKK TS"/>
      <sheetName val="bcKK 2003"/>
      <sheetName val="bcKK 2004 (2)"/>
      <sheetName val="bcKK T9"/>
      <sheetName val="TKHtruoc"/>
      <sheetName val="bc SCL"/>
      <sheetName val="KHCB2003"/>
      <sheetName val="m.BC kh KhH (2)"/>
      <sheetName val="KH KHCB"/>
      <sheetName val="mKH KHCB"/>
      <sheetName val="01qtdn"/>
      <sheetName val="03"/>
      <sheetName val="04"/>
      <sheetName val="05"/>
      <sheetName val="08"/>
      <sheetName val="scl-1"/>
      <sheetName val="scl-2"/>
      <sheetName val="bc mua ts"/>
      <sheetName val="(2)"/>
      <sheetName val="bbkk"/>
      <sheetName val="131"/>
      <sheetName val="331"/>
      <sheetName val="131-2 (2)"/>
      <sheetName val="ke muaTB"/>
      <sheetName val="THCP-HD4"/>
      <sheetName val="bcqt"/>
      <sheetName val="10000000"/>
      <sheetName val="tuၡn"/>
      <sheetName val="MTO REV.2(ARMOR)"/>
      <sheetName val="km337+136-ki337-350"/>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km345+661-kms45+000 (2)"/>
      <sheetName val="km338+1w6-km338+230"/>
      <sheetName val="km338+439-km388+571.x9"/>
      <sheetName val="km337+u33.60-km338 (2)"/>
      <sheetName val="km345+400-km345+5 0 (3) (2)"/>
      <sheetName val="T9"/>
      <sheetName val="T6"/>
      <sheetName val="T3"/>
      <sheetName val="T10"/>
      <sheetName val="T2"/>
      <sheetName val="mau c47"/>
      <sheetName val="Thang 1"/>
      <sheetName val="Thang 10"/>
      <sheetName val="km342+500-km342+690 (2)"/>
      <sheetName val="Du toan"/>
      <sheetName val="Phan tich vat tu"/>
      <sheetName val="Tong hop vat tu"/>
      <sheetName val="Tong hop gia"/>
      <sheetName val="Tro giup"/>
      <sheetName val="Nhan cong"/>
      <sheetName val="May thi cong"/>
      <sheetName val="Chi phi chung"/>
      <sheetName val="Config"/>
      <sheetName val="SD0"/>
      <sheetName val="K260 Qubbase"/>
      <sheetName val="I261"/>
      <sheetName val="K061 K98"/>
      <sheetName val="K241 AC"/>
      <sheetName val="ILMAY"/>
      <sheetName val="DI-ESTI"/>
      <sheetName val="THChi"/>
      <sheetName val="THthu"/>
      <sheetName val="BCD"/>
      <sheetName val="111"/>
      <sheetName val="112"/>
      <sheetName val="133"/>
      <sheetName val="138"/>
      <sheetName val="141"/>
      <sheetName val="142"/>
      <sheetName val="152"/>
      <sheetName val="153"/>
      <sheetName val="154"/>
      <sheetName val="211"/>
      <sheetName val="214"/>
      <sheetName val="3331"/>
      <sheetName val="3334"/>
      <sheetName val="334"/>
      <sheetName val="411"/>
      <sheetName val="421"/>
      <sheetName val="511"/>
      <sheetName val="621"/>
      <sheetName val="622"/>
      <sheetName val="623"/>
      <sheetName val="627b"/>
      <sheetName val="632"/>
      <sheetName val="642"/>
      <sheetName val="711"/>
      <sheetName val="811"/>
      <sheetName val="911"/>
      <sheetName val="009"/>
      <sheetName val="KL DUONG DC L_x0004__x0000__x0000__x0000_Í_x0000_"/>
      <sheetName val="GDMN.1"/>
      <sheetName val="GDMN.2"/>
      <sheetName val="GDMN.3"/>
      <sheetName val="GDMN.4"/>
      <sheetName val="GDMN.5"/>
      <sheetName val="GDTH.1"/>
      <sheetName val="GDTH.2"/>
      <sheetName val="GDTH.3"/>
      <sheetName val="GDTH.4"/>
      <sheetName val="GDTH.5"/>
      <sheetName val="THCS.1"/>
      <sheetName val="THCS.2"/>
      <sheetName val="THCS.3"/>
      <sheetName val="THCS.4"/>
      <sheetName val="THCS.5"/>
      <sheetName val="THCS.6"/>
      <sheetName val="THPT.1"/>
      <sheetName val="THPT.2"/>
      <sheetName val="THPT.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refreshError="1"/>
      <sheetData sheetId="24" refreshError="1"/>
      <sheetData sheetId="25" refreshError="1"/>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refreshError="1"/>
      <sheetData sheetId="246" refreshError="1"/>
      <sheetData sheetId="247"/>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sheetData sheetId="271"/>
      <sheetData sheetId="272"/>
      <sheetData sheetId="273"/>
      <sheetData sheetId="274"/>
      <sheetData sheetId="275"/>
      <sheetData sheetId="276"/>
      <sheetData sheetId="277"/>
      <sheetData sheetId="278" refreshError="1"/>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refreshError="1"/>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refreshError="1"/>
      <sheetData sheetId="584" refreshError="1"/>
      <sheetData sheetId="585" refreshError="1"/>
      <sheetData sheetId="586" refreshError="1"/>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refreshError="1"/>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refreshError="1"/>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BLE"/>
      <sheetName val="MTO REV.0"/>
      <sheetName val="VENDOR-QUOTES"/>
      <sheetName val="SUM REV.0"/>
      <sheetName val="SUM-BQ"/>
      <sheetName val="BUILDING ELE."/>
      <sheetName val="PAINTING"/>
      <sheetName val="CATHODIC PROTECTION"/>
      <sheetName val="PAGE-PARTY"/>
      <sheetName val="CCTV"/>
      <sheetName val="WEATHER PROOF LTG. &amp; ROD LTG."/>
      <sheetName val="PVC CONDUIT"/>
      <sheetName val="BOX"/>
      <sheetName val="CABLE TRAY"/>
      <sheetName val="TERMINAL KIT"/>
      <sheetName val="EXP-PROOF EQUIPMENT"/>
      <sheetName val="COVE-PAGE"/>
      <sheetName val="THUTHAU99"/>
      <sheetName val="THUTHAU6T_2000"/>
      <sheetName val="THUTHAU_QuyIII_2000"/>
      <sheetName val="Yaly"/>
      <sheetName val="THUTHAU_Nam_2000"/>
      <sheetName val="Soconnop_nam2000"/>
      <sheetName val="THUTHAU_Nam 2000"/>
      <sheetName val="B chinh 6 thang nam 2001"/>
      <sheetName val="B chinh Q3  nam 2001 "/>
      <sheetName val="SD1"/>
      <sheetName val="SD2"/>
      <sheetName val="SD4"/>
      <sheetName val="SD6"/>
      <sheetName val="SD7"/>
      <sheetName val="SD8"/>
      <sheetName val="SD9"/>
      <sheetName val="SD10"/>
      <sheetName val="SD12"/>
      <sheetName val="SD12 (2)"/>
      <sheetName val="Tv"/>
      <sheetName val="Bang ke cac CT"/>
      <sheetName val="000"/>
      <sheetName val="XX0"/>
      <sheetName val="XXX"/>
      <sheetName val="XL4Poppy"/>
      <sheetName val="Dong Dau"/>
      <sheetName val="Sau dong"/>
      <sheetName val="Ma xa"/>
      <sheetName val="Me tri"/>
      <sheetName val="My dinh"/>
      <sheetName val="Tong cong"/>
      <sheetName val="Sheet4"/>
      <sheetName val="Sheet5"/>
      <sheetName val="moma o 7+9"/>
      <sheetName val="Sheet2"/>
      <sheetName val="Sheet3"/>
      <sheetName val="ThanhcoSONTAY"/>
      <sheetName val="Thanhco tong hop"/>
      <sheetName val="Truong Ba Trai(xong)"/>
      <sheetName val="QL32Tranh ST"/>
      <sheetName val="NGUYEN VAN TROI Goi3"/>
      <sheetName val="Nut GT D.Anh Troi (xong)"/>
      <sheetName val="B.xung D.DanHoa-ThanhVan(xong)"/>
      <sheetName val="Cai tao ben Tro(xong)"/>
      <sheetName val="Dien Tien phong (Bx)"/>
      <sheetName val="Cong Tan My"/>
      <sheetName val="Tong hop(Chinh)"/>
      <sheetName val="De Ta Lo(Xong)"/>
      <sheetName val="Duong 79 - Goi 3 nt"/>
      <sheetName val="Duong 79-Goi 3 sap xep"/>
      <sheetName val="Duong79-Goi3BS2004"/>
      <sheetName val="Duong 79 - Goi 3"/>
      <sheetName val="Duong 79 - Goi 2 (2)"/>
      <sheetName val="Duong 79 - Goi 2"/>
      <sheetName val="Duong79-Goi 2-BS2004"/>
      <sheetName val="Duong NM Z 143"/>
      <sheetName val="Duong 88-VT (3)"/>
      <sheetName val="Duong 88-VT (2)"/>
      <sheetName val="The kho"/>
      <sheetName val="Duong 88-VT"/>
      <sheetName val="Duong Tanphu Daithanh"/>
      <sheetName val="Rang Duoi"/>
      <sheetName val="Duong 21A-DongMo"/>
      <sheetName val="Cau Ngoi Tom"/>
      <sheetName val="Tinhlo316 LAPHU-THANHSON"/>
      <sheetName val="Tinh lo 316 gd 2"/>
      <sheetName val="Tinh lo 316 QT (2)"/>
      <sheetName val="Tinh lo 316 QT"/>
      <sheetName val="Didan Hovan-Camdinh "/>
      <sheetName val="Tinh lo80 TTCT"/>
      <sheetName val="De bao Son Tay 03"/>
      <sheetName val="Tinh lo80 "/>
      <sheetName val="Suoi oi - Ao vua (2)"/>
      <sheetName val="Suoi oi - Ao vua"/>
      <sheetName val="TT HLTH - DHBP"/>
      <sheetName val="Duong Che - Hop Thinh"/>
      <sheetName val="Duong Pheo Che - HB"/>
      <sheetName val="Duong VQG Ba Vi-Goi1"/>
      <sheetName val="Ke TANDUC NX"/>
      <sheetName val="The kho ke tan duc"/>
      <sheetName val="Ke TANDUC "/>
      <sheetName val="Cau Bon (2)"/>
      <sheetName val="Cau Bon"/>
      <sheetName val="Duong Dainghia Sap xep"/>
      <sheetName val="Duong Dainghia-Antien Goi2"/>
      <sheetName val="The kho Dai nghia an tien (2)"/>
      <sheetName val="Duong Nguyen Van Troi - SX"/>
      <sheetName val="The kho Nguyen Van Troi"/>
      <sheetName val="Duong Nguyen Van Troi - GD2"/>
      <sheetName val="The kho Tuyen5"/>
      <sheetName val="Tuyen5 - Dung"/>
      <sheetName val="Tuyen5 - NX"/>
      <sheetName val="Kenh T10XS"/>
      <sheetName val="The khoKenh T10"/>
      <sheetName val="Kenh T10"/>
      <sheetName val="lan trai em"/>
      <sheetName val="lan trai tan hong"/>
      <sheetName val="lan trai chi"/>
      <sheetName val="Duong be tong The"/>
      <sheetName val="Duong be tong The goc"/>
      <sheetName val="The xi mang"/>
      <sheetName val="The cat den"/>
      <sheetName val="The cat vang"/>
      <sheetName val="The soi"/>
      <sheetName val="The Gach"/>
      <sheetName val="The Thep"/>
      <sheetName val="The Nhua duong"/>
      <sheetName val="The Go"/>
      <sheetName val="The dat"/>
      <sheetName val="The Giay dau"/>
      <sheetName val="The cay tre"/>
      <sheetName val="The cui"/>
      <sheetName val="The Day thep"/>
      <sheetName val="The Son"/>
      <sheetName val="The Dinh"/>
      <sheetName val="The Bot da"/>
      <sheetName val="Duong be tong Chung tu (2)"/>
      <sheetName val="Duong be tong Chung tu"/>
      <sheetName val="Duong be tong"/>
      <sheetName val="Duong 21A-DoicamNX"/>
      <sheetName val="The kho duong 21A doi cam"/>
      <sheetName val="Duong 21A-Doicam Sua"/>
      <sheetName val="Ke Vu En"/>
      <sheetName val="Ke Cat tru"/>
      <sheetName val="Duong vao VQG Bavi-Goi2"/>
      <sheetName val="Duong Nhi Khe"/>
      <sheetName val="Duong DL DaiDong"/>
      <sheetName val="Duong te tieu ba tha "/>
      <sheetName val="Duong TTBT dau"/>
      <sheetName val="Duong TTBT dung (2)"/>
      <sheetName val="Duong TTBT gop"/>
      <sheetName val="Duong te tieu ba tha Goc"/>
      <sheetName val="Duong Tuyen 5 dau"/>
      <sheetName val=" Tuyen 5 D,Mo+B.sung (2)"/>
      <sheetName val="Duong TTBT dung"/>
      <sheetName val=" Tuyen 5 D,Mo+B.sung"/>
      <sheetName val="Duong Tuyen 5 D,Mo"/>
      <sheetName val="TT GD II"/>
      <sheetName val="Bo sung T5 D.Mo"/>
      <sheetName val="Di dan Tan Duc"/>
      <sheetName val="Dien Di dan Tan Duc (2)"/>
      <sheetName val="MAU  (2)"/>
      <sheetName val="MAU "/>
      <sheetName val="XXXXXXXX"/>
      <sheetName val="XL4Test5"/>
      <sheetName val="Tong San luong"/>
      <sheetName val="TQT"/>
      <sheetName val="Tong Quyettoan"/>
      <sheetName val="Quyettoan 2001"/>
      <sheetName val="TT tam ung"/>
      <sheetName val="QT thue 2001"/>
      <sheetName val="P bo CPC 2001"/>
      <sheetName val="PB KHTS 2001"/>
      <sheetName val="Dieuchinh thueVAT"/>
      <sheetName val="Gia VL"/>
      <sheetName val="Bang gia ca may"/>
      <sheetName val="Bang luong CB"/>
      <sheetName val="Bang P.tich CT"/>
      <sheetName val="D.toan chi tiet"/>
      <sheetName val="Bang TH Dtoan"/>
      <sheetName val="Do K"/>
      <sheetName val="G hop"/>
      <sheetName val="DCTC"/>
      <sheetName val="T hop"/>
      <sheetName val="Sheet1"/>
      <sheetName val="TPHcat"/>
      <sheetName val="TPH da"/>
      <sheetName val="Hoan thanh"/>
      <sheetName val="Khoach"/>
      <sheetName val="hoan th 15"/>
      <sheetName val="Khoach 15"/>
      <sheetName val="HT 22"/>
      <sheetName val="KH 22"/>
      <sheetName val="KH29"/>
      <sheetName val="KH T8"/>
      <sheetName val="T11"/>
      <sheetName val="T10"/>
      <sheetName val="T8"/>
      <sheetName val="T7"/>
      <sheetName val="Kh48"/>
      <sheetName val="Ht 48"/>
      <sheetName val="Ht128"/>
      <sheetName val="ht12"/>
      <sheetName val="Kh 12"/>
      <sheetName val="ht 20-10"/>
      <sheetName val="ht 24-11"/>
      <sheetName val="kh20-1"/>
      <sheetName val="Ht 20-1"/>
      <sheetName val="KH 12-1"/>
      <sheetName val="HT 12-1"/>
      <sheetName val="KH 5-1"/>
      <sheetName val="HT 5-1"/>
      <sheetName val="Kh29-12"/>
      <sheetName val="Ht29-12"/>
      <sheetName val="KH22-12"/>
      <sheetName val="Ht 22-12"/>
      <sheetName val="KH15-12"/>
      <sheetName val="Ht 15-12"/>
      <sheetName val="kh 7-12"/>
      <sheetName val="ht 7-12"/>
      <sheetName val="kh 30-11"/>
      <sheetName val="ht 30-11"/>
      <sheetName val="kh24-11"/>
      <sheetName val="kh 17-11"/>
      <sheetName val="ht 17-11"/>
      <sheetName val="kh 10-11"/>
      <sheetName val="ht 10-11"/>
      <sheetName val="kh 2-11"/>
      <sheetName val="ht 02-11"/>
      <sheetName val="kh 27-10"/>
      <sheetName val="ht 27-10"/>
      <sheetName val="kh28-10"/>
      <sheetName val="Kh 6-10"/>
      <sheetName val="06-10"/>
      <sheetName val="29-9"/>
      <sheetName val="22-9"/>
      <sheetName val="16-9"/>
      <sheetName val="8-9"/>
      <sheetName val="1-9"/>
      <sheetName val="26-8"/>
      <sheetName val="n198"/>
      <sheetName val="kh128"/>
      <sheetName val="HT29"/>
      <sheetName val="Congty"/>
      <sheetName val="VPPN"/>
      <sheetName val="XN74"/>
      <sheetName val="XN54"/>
      <sheetName val="XN33"/>
      <sheetName val="NK96"/>
      <sheetName val="CT Duong"/>
      <sheetName val="Bia"/>
      <sheetName val="D.gia"/>
      <sheetName val="T.hop"/>
      <sheetName val="Khoan"/>
      <sheetName val="CtP.tro"/>
      <sheetName val="Nha moi"/>
      <sheetName val="NamBanThach"/>
      <sheetName val="KhoanDuong"/>
      <sheetName val="DeNghiDuong"/>
      <sheetName val="TT-BDH-B1"/>
      <sheetName val="TT-T.Tron So 2"/>
      <sheetName val="TT-Doi6-Dot-1"/>
      <sheetName val="ChietTinh"/>
      <sheetName val="Ct.Dam "/>
      <sheetName val="Ct.Duoi"/>
      <sheetName val="Ct.Tren"/>
      <sheetName val="CtVKdam"/>
      <sheetName val="asphal"/>
      <sheetName val="Gvua"/>
      <sheetName val="D.giaMay"/>
      <sheetName val="00000000"/>
      <sheetName val="10000000"/>
      <sheetName val="km338+00-km338+100(2)"/>
      <sheetName val="km337+136-km337-350"/>
      <sheetName val="km346+600-km346+820 (2)"/>
      <sheetName val="km346+330-km346+600 (2)"/>
      <sheetName val="km346+00-km346+240 (2)"/>
      <sheetName val="km345+661-km345+000 (2)"/>
      <sheetName val="km345+661-km345+000"/>
      <sheetName val="km338+60-km338+130"/>
      <sheetName val="km338+176-km338+230"/>
      <sheetName val="km342+376.41- km342+520.29"/>
      <sheetName val="km338+439-km388+571.89"/>
      <sheetName val="km342+297.58-km342+376.41"/>
      <sheetName val="km338+571.89-km338+652"/>
      <sheetName val="km337+533.60-km338 (2)"/>
      <sheetName val="km341+275-km341+350"/>
      <sheetName val="km341+913-km341+963"/>
      <sheetName val="km341+1077 -km341+1177.61"/>
      <sheetName val="km341+612-341+682"/>
      <sheetName val="km345+400-km345+500 (3) (2)"/>
      <sheetName val="km345+400-km345+500 (6')"/>
      <sheetName val="km345+400-km345+500 (4)"/>
      <sheetName val="km345+400-km345+500 (9)"/>
      <sheetName val="km345+400-km345+500 (6)"/>
      <sheetName val="km342+520-km342+690 (2)"/>
      <sheetName val="km341.26-km341+200 (2)"/>
      <sheetName val="Duong cong vu hcm (2)"/>
      <sheetName val="Duong cong vu hcm (4)"/>
      <sheetName val="Duong cong vu hcm (5)"/>
      <sheetName val="Duong cong vu hcm (9)"/>
      <sheetName val="Duong cong vu hcm (4;) (2)"/>
      <sheetName val="Duong cong vu hcm (7)"/>
      <sheetName val="Duong cong vu hcm (8)"/>
      <sheetName val="Duong cong vu hcm (6)"/>
      <sheetName val="Duong cong vu hcm (3)"/>
      <sheetName val="Duong cong vu hcm (2;) (2)"/>
      <sheetName val="Duong cong vu hcm (9;) (2)"/>
      <sheetName val="Duong cong vu hcm (8;) (2)"/>
      <sheetName val="Duong cong vu hcm (7;) (2)"/>
      <sheetName val="Duong cong vu hcm (13;) (2)"/>
      <sheetName val="Duong cong vu hcm( Lmat;0) (2)"/>
      <sheetName val="Duong cong vu hcm( Lmat;1) (2)"/>
      <sheetName val="Duong cong vu hcm( Lmat;2)"/>
      <sheetName val="Duong cong vu hcm (10)"/>
      <sheetName val="Duong cong vu hcm (67)"/>
      <sheetName val="Duong cong vu hcm (11)"/>
      <sheetName val="Duong cong vu hcm (12)"/>
      <sheetName val="Duong cong vu hcm"/>
      <sheetName val="km345+400-km345+500 (2)"/>
      <sheetName val="km337+00-km337+34 (3)"/>
      <sheetName val="cong ty so 9 VINACONEX"/>
      <sheetName val="cong ty so 9 VINACONEX (2)"/>
      <sheetName val="CBR"/>
      <sheetName val="CTY CAU THANH THUY"/>
      <sheetName val="VINACONEX 15 A"/>
      <sheetName val="NNGT-XMHM2"/>
      <sheetName val="NNGT-XMNS CTXDSO 6(6)"/>
      <sheetName val="892"/>
      <sheetName val="NNGT-XMNS (2)"/>
      <sheetName val="NNGT-XMNS (3)"/>
      <sheetName val="NNGT-XMNS (4)"/>
      <sheetName val="NNGT-XMNS (5)"/>
      <sheetName val="NNGT-XMBS (2)"/>
      <sheetName val="NNGT-XMHM"/>
      <sheetName val="da-1x2 ru muout Tong thuy"/>
      <sheetName val="cat nam dan (4)"/>
      <sheetName val="cat nam dan (5)"/>
      <sheetName val="cat nghia dan(3)"/>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ThietKe"/>
      <sheetName val="HoSoMT"/>
      <sheetName val="GiamSat"/>
      <sheetName val="ThamDinhTKKT"/>
      <sheetName val="ThamDinhDT"/>
      <sheetName val="QLDA"/>
      <sheetName val="TM"/>
      <sheetName val="TM (2)"/>
      <sheetName val="KPTH"/>
      <sheetName val="KPTH (2)"/>
      <sheetName val="Noi Suy"/>
      <sheetName val="Bia (2)"/>
      <sheetName val="Gia NC"/>
      <sheetName val="00000001"/>
      <sheetName val="00000002"/>
      <sheetName val="20000000"/>
      <sheetName val="30000000"/>
      <sheetName val="TK 911"/>
      <sheetName val="TK 711"/>
      <sheetName val="TK 632"/>
      <sheetName val="TK642"/>
      <sheetName val="TK627"/>
      <sheetName val="TK623"/>
      <sheetName val="TK622"/>
      <sheetName val="TK621"/>
      <sheetName val="Chi tiet 511"/>
      <sheetName val="TK 511"/>
      <sheetName val="TK421"/>
      <sheetName val="TK411"/>
      <sheetName val="TK 342 ( thue T.C )"/>
      <sheetName val="TK338"/>
      <sheetName val="Phat sinh 2005"/>
      <sheetName val="TK334"/>
      <sheetName val="TK333"/>
      <sheetName val="TK331"/>
      <sheetName val="TK 341vay dai han "/>
      <sheetName val="TK311"/>
      <sheetName val="TK 214"/>
      <sheetName val="TK 212"/>
      <sheetName val="Chi tiet TK 211"/>
      <sheetName val="TK 211"/>
      <sheetName val="TK 154"/>
      <sheetName val="TK153"/>
      <sheetName val="Chi tiet TK 152"/>
      <sheetName val="Can Doi TK"/>
      <sheetName val="TK 152"/>
      <sheetName val="Chung tu ghi so "/>
      <sheetName val="TK 142"/>
      <sheetName val="TK 141"/>
      <sheetName val="TK 133"/>
      <sheetName val="Chi tiet TK131"/>
      <sheetName val="TK 131"/>
      <sheetName val="TK 112"/>
      <sheetName val="TK 111"/>
      <sheetName val="Phieu thu"/>
      <sheetName val="Phieu chi "/>
      <sheetName val="Phieu nhap VTu "/>
      <sheetName val="Phieu xuat VTu"/>
      <sheetName val="Can doi vat tu nhap xuat "/>
      <sheetName val="Vat tu nhapxuat nam 2005"/>
      <sheetName val="Ca may can dung nam 2005"/>
      <sheetName val="Vat Tu can cho CT nam 2005"/>
      <sheetName val="HD thu mua hang NLS "/>
      <sheetName val="HD thu mua cat soi "/>
      <sheetName val="TLy HD mua ban "/>
      <sheetName val="Bien ban Nthu GK"/>
      <sheetName val="T. Ly HD giao khoan "/>
      <sheetName val="Hop dong giao khoan"/>
      <sheetName val="giay tam ung "/>
      <sheetName val="Bang ke T.toan "/>
      <sheetName val="Hoa don ban hang "/>
      <sheetName val="Bang phan bo tien luong 2005"/>
      <sheetName val="Bang cham cong "/>
      <sheetName val="Bang T.T Luong CB chu Chot2005"/>
      <sheetName val="Bang T.T luong CN lai xe"/>
      <sheetName val="Bang thanh toan luong 2005"/>
      <sheetName val="Nhan cong cho CT nam 2005"/>
      <sheetName val="Dinh Muc tieu hao VL 2005"/>
      <sheetName val="Dang Ky chi tiet KH 2005"/>
      <sheetName val="Bang phan bo NVL nam 2005"/>
      <sheetName val="Bang phan bo K.Hao 2005"/>
      <sheetName val="Dang Ky Khau hao 2005"/>
      <sheetName val="Phu luc so 3( TNDN)"/>
      <sheetName val="PhuLuc so 1(TNDN)"/>
      <sheetName val="Mau so 04 TNDN"/>
      <sheetName val="Mau so 02C"/>
      <sheetName val="Mau so 02B"/>
      <sheetName val="Mau so 02A"/>
      <sheetName val="Mau 01B"/>
      <sheetName val="To khai Mau 11"/>
      <sheetName val="Don xin khat nop thue nam 04"/>
      <sheetName val="Su dung hoa don mau 26"/>
      <sheetName val="QToan hoa don "/>
      <sheetName val="Mau so 01"/>
      <sheetName val="Mau so 02"/>
      <sheetName val="Chi tiet Mau 03 ( mua vao )"/>
      <sheetName val="Mau so 03"/>
      <sheetName val="Mau so 04"/>
      <sheetName val="Mau 05"/>
      <sheetName val="De nghi giai dap ve thue "/>
      <sheetName val="the duc"/>
      <sheetName val="Bao cao thong ke "/>
      <sheetName val="Phieu DTra Van Tai ( 01 TKe )"/>
      <sheetName val="tong hop"/>
      <sheetName val="phan tich DG"/>
      <sheetName val="gia vat lieu"/>
      <sheetName val="gia xe may"/>
      <sheetName val="gia nhan cong"/>
      <sheetName val="TH"/>
      <sheetName val="CT"/>
      <sheetName val="CLVL"/>
      <sheetName val="Quang Tri"/>
      <sheetName val="TTHue"/>
      <sheetName val="Da Nang"/>
      <sheetName val="Quang Nam"/>
      <sheetName val="Quang Ngai"/>
      <sheetName val="TH DH-QN"/>
      <sheetName val="KP HD"/>
      <sheetName val="DB HD"/>
      <sheetName val="du tru di BT,TV,BPhuoc1"/>
      <sheetName val="LUY KE LO Hang"/>
      <sheetName val="Ng - 01"/>
      <sheetName val="Ng- 02"/>
      <sheetName val="Ng-03"/>
      <sheetName val="Ng - 04"/>
      <sheetName val="Ng - 05"/>
      <sheetName val="Ng - 06"/>
      <sheetName val="Ng - 07"/>
      <sheetName val="Ng - 08"/>
      <sheetName val="Ng - 9"/>
      <sheetName val="Ng - 10"/>
      <sheetName val="NG - 11"/>
      <sheetName val="NG - 12"/>
      <sheetName val="NG - 13"/>
      <sheetName val="NG - 14"/>
      <sheetName val="NG -15"/>
      <sheetName val="NG - 16"/>
      <sheetName val="Sheet16"/>
      <sheetName val="Sheet15"/>
      <sheetName val="Sheet14"/>
      <sheetName val="Sheet13"/>
      <sheetName val="Sheet12"/>
      <sheetName val="Sheet11"/>
      <sheetName val="Sheet10"/>
      <sheetName val="Sheet9"/>
      <sheetName val="Sheet8"/>
      <sheetName val="Sheet7"/>
      <sheetName val="Sheet6"/>
      <sheetName val="KHNN"/>
      <sheetName val="DPRRtm"/>
      <sheetName val="TK 1331"/>
      <sheetName val="BKe Von vay"/>
      <sheetName val="CP "/>
      <sheetName val="NK Chung"/>
      <sheetName val="So cai"/>
      <sheetName val="NK Thu -Chi"/>
      <sheetName val="SQTM"/>
      <sheetName val="DKCtu"/>
      <sheetName val="CtuGso"/>
      <sheetName val="BCTC"/>
      <sheetName val="Tdoi HD"/>
      <sheetName val="40000000"/>
      <sheetName val="50000000"/>
      <sheetName val="60000000"/>
      <sheetName val="BD52"/>
      <sheetName val="Coc 52"/>
      <sheetName val="BD225"/>
      <sheetName val="Coc 225"/>
      <sheetName val="Suachua"/>
      <sheetName val="PhanTienXuan"/>
      <sheetName val="Quy"/>
      <sheetName val="NguyenHuyen"/>
      <sheetName val="LeVanDung"/>
      <sheetName val="Co gioi- Nam Mu"/>
      <sheetName val="Co gioi -Na Hang"/>
      <sheetName val="PVNA"/>
      <sheetName val="ToDien"/>
      <sheetName val="Le Thanh Buong"/>
      <sheetName val="B ay"/>
      <sheetName val="S y"/>
      <sheetName val="Gian tiep"/>
      <sheetName val="Ky Thuat"/>
      <sheetName val="Tonghop"/>
      <sheetName val="[99Q3299(REV.0).xlsÝK253 AC"/>
      <sheetName val="LUONG1"/>
      <sheetName val="Khoan khau tru"/>
      <sheetName val="cac khoan nop"/>
    </sheetNames>
    <sheetDataSet>
      <sheetData sheetId="0" refreshError="1"/>
      <sheetData sheetId="1" refreshError="1">
        <row r="1">
          <cell r="A1" t="str">
            <v>PRICE BREAKDOWN FOR ELECTRICAL INSTALLATION WORK</v>
          </cell>
          <cell r="B1" t="str">
            <v xml:space="preserve">  600V CONTROL CA_x0000_LE 12/C 2.0 sq.mm  PVC/PVC</v>
          </cell>
          <cell r="C1">
            <v>-195</v>
          </cell>
          <cell r="D1" t="str">
            <v>M</v>
          </cell>
          <cell r="E1">
            <v>38</v>
          </cell>
          <cell r="F1">
            <v>-7410</v>
          </cell>
          <cell r="G1" t="str">
            <v xml:space="preserve"> </v>
          </cell>
          <cell r="H1">
            <v>0</v>
          </cell>
          <cell r="I1">
            <v>0</v>
          </cell>
          <cell r="J1">
            <v>0</v>
          </cell>
          <cell r="K1" t="str">
            <v xml:space="preserve"> </v>
          </cell>
          <cell r="L1" t="str">
            <v>M+L</v>
          </cell>
          <cell r="M1">
            <v>0</v>
          </cell>
          <cell r="N1">
            <v>0</v>
          </cell>
          <cell r="O1">
            <v>60</v>
          </cell>
          <cell r="P1">
            <v>114600</v>
          </cell>
          <cell r="Q1">
            <v>0</v>
          </cell>
        </row>
        <row r="2">
          <cell r="B2" t="str">
            <v>??  LNG TERMINAL</v>
          </cell>
          <cell r="G2" t="str">
            <v xml:space="preserve"> </v>
          </cell>
          <cell r="I2" t="str">
            <v>CTCI Q. NO. : 99Q3299</v>
          </cell>
          <cell r="P2" t="str">
            <v>CTCI Q. NO. : 99Q3299</v>
          </cell>
        </row>
        <row r="3">
          <cell r="B3" t="str">
            <v>LOCATION: ?? ?????</v>
          </cell>
        </row>
        <row r="4">
          <cell r="A4">
            <v>0</v>
          </cell>
        </row>
        <row r="5">
          <cell r="E5" t="str">
            <v xml:space="preserve">                  TO SITE</v>
          </cell>
          <cell r="G5" t="str">
            <v xml:space="preserve">                  TO SITE</v>
          </cell>
          <cell r="K5" t="str">
            <v xml:space="preserve">                  TO SITE</v>
          </cell>
          <cell r="M5" t="str">
            <v xml:space="preserve">                  TO SITE</v>
          </cell>
        </row>
        <row r="6">
          <cell r="E6" t="str">
            <v xml:space="preserve"> ON SHORE MAT'L (NET) NT$</v>
          </cell>
          <cell r="G6" t="str">
            <v xml:space="preserve"> OFF SHORE MAT'L (NET) US$</v>
          </cell>
          <cell r="H6">
            <v>0</v>
          </cell>
          <cell r="I6" t="str">
            <v xml:space="preserve">          LABOR MH (NET) </v>
          </cell>
          <cell r="K6" t="str">
            <v xml:space="preserve">     ON SHORE MAT'L NT$</v>
          </cell>
          <cell r="M6" t="str">
            <v xml:space="preserve">   OFF SHORE MAT'L US$</v>
          </cell>
          <cell r="O6" t="str">
            <v xml:space="preserve">        LABOR PRICE NT$</v>
          </cell>
          <cell r="Q6" t="str">
            <v>REMARK</v>
          </cell>
        </row>
        <row r="7">
          <cell r="A7" t="str">
            <v>NO.</v>
          </cell>
          <cell r="B7" t="str">
            <v>DESCRIPTION</v>
          </cell>
          <cell r="C7" t="str">
            <v>Q'TY</v>
          </cell>
          <cell r="D7" t="str">
            <v>UNIT</v>
          </cell>
          <cell r="E7" t="str">
            <v>U/P</v>
          </cell>
          <cell r="F7" t="str">
            <v>TOTAL</v>
          </cell>
          <cell r="G7" t="str">
            <v>U/P</v>
          </cell>
          <cell r="H7" t="str">
            <v>TOTAL</v>
          </cell>
          <cell r="I7" t="str">
            <v>U/P</v>
          </cell>
          <cell r="J7" t="str">
            <v>TOTAL</v>
          </cell>
          <cell r="K7" t="str">
            <v>U/P</v>
          </cell>
          <cell r="L7" t="str">
            <v>TOTAL</v>
          </cell>
          <cell r="M7" t="str">
            <v>U/P</v>
          </cell>
          <cell r="N7" t="str">
            <v>TOTAL</v>
          </cell>
          <cell r="O7" t="str">
            <v>U/P</v>
          </cell>
          <cell r="P7" t="str">
            <v>TOTAL</v>
          </cell>
        </row>
        <row r="9">
          <cell r="A9" t="str">
            <v>ALT-1</v>
          </cell>
          <cell r="B9" t="str">
            <v xml:space="preserve">         PRICE SUMMARY</v>
          </cell>
        </row>
        <row r="11">
          <cell r="A11" t="str">
            <v xml:space="preserve">  A.</v>
          </cell>
          <cell r="B11" t="str">
            <v xml:space="preserve"> POWER EQUIPMENT </v>
          </cell>
          <cell r="C11">
            <v>1</v>
          </cell>
          <cell r="D11" t="str">
            <v>LOT</v>
          </cell>
          <cell r="E11">
            <v>138612100</v>
          </cell>
          <cell r="F11">
            <v>138612100</v>
          </cell>
          <cell r="H11">
            <v>0</v>
          </cell>
          <cell r="I11">
            <v>13764</v>
          </cell>
          <cell r="J11">
            <v>13764</v>
          </cell>
          <cell r="K11">
            <v>138612100</v>
          </cell>
          <cell r="L11">
            <v>138612100</v>
          </cell>
          <cell r="M11">
            <v>0</v>
          </cell>
          <cell r="N11">
            <v>0</v>
          </cell>
          <cell r="O11">
            <v>6155030</v>
          </cell>
          <cell r="P11">
            <v>6155030</v>
          </cell>
        </row>
        <row r="12">
          <cell r="F12">
            <v>0</v>
          </cell>
          <cell r="J12">
            <v>0</v>
          </cell>
          <cell r="L12">
            <v>0</v>
          </cell>
          <cell r="P12">
            <v>0</v>
          </cell>
        </row>
        <row r="13">
          <cell r="A13" t="str">
            <v xml:space="preserve">  B.</v>
          </cell>
          <cell r="B13" t="str">
            <v xml:space="preserve"> POWER DISTRIBUTION SYSTEM</v>
          </cell>
          <cell r="C13">
            <v>130730</v>
          </cell>
          <cell r="D13" t="str">
            <v>M</v>
          </cell>
          <cell r="E13">
            <v>178.00177465004208</v>
          </cell>
          <cell r="F13">
            <v>23270172</v>
          </cell>
          <cell r="H13">
            <v>0</v>
          </cell>
          <cell r="I13">
            <v>0.25310181289681022</v>
          </cell>
          <cell r="J13">
            <v>33088</v>
          </cell>
          <cell r="K13">
            <v>178.00177465004208</v>
          </cell>
          <cell r="L13">
            <v>23270172</v>
          </cell>
          <cell r="M13">
            <v>0</v>
          </cell>
          <cell r="N13">
            <v>0</v>
          </cell>
          <cell r="O13">
            <v>70.851243019964812</v>
          </cell>
          <cell r="P13">
            <v>9262383</v>
          </cell>
        </row>
        <row r="14">
          <cell r="F14">
            <v>0</v>
          </cell>
          <cell r="H14">
            <v>0</v>
          </cell>
          <cell r="J14">
            <v>0</v>
          </cell>
          <cell r="K14">
            <v>0</v>
          </cell>
          <cell r="L14">
            <v>0</v>
          </cell>
          <cell r="M14">
            <v>0</v>
          </cell>
          <cell r="N14">
            <v>0</v>
          </cell>
          <cell r="O14">
            <v>0</v>
          </cell>
          <cell r="P14">
            <v>0</v>
          </cell>
        </row>
        <row r="15">
          <cell r="A15" t="str">
            <v xml:space="preserve">  C.</v>
          </cell>
          <cell r="B15" t="str">
            <v xml:space="preserve"> LIGHTING SYSTEM</v>
          </cell>
          <cell r="C15">
            <v>508</v>
          </cell>
          <cell r="D15" t="str">
            <v>SET</v>
          </cell>
          <cell r="E15">
            <v>18871.641732283464</v>
          </cell>
          <cell r="F15">
            <v>9586794</v>
          </cell>
          <cell r="H15">
            <v>0</v>
          </cell>
          <cell r="I15">
            <v>28.084645669291337</v>
          </cell>
          <cell r="J15">
            <v>14267</v>
          </cell>
          <cell r="K15">
            <v>18871.641732283464</v>
          </cell>
          <cell r="L15">
            <v>9586794</v>
          </cell>
          <cell r="M15">
            <v>0</v>
          </cell>
          <cell r="N15">
            <v>0</v>
          </cell>
          <cell r="O15">
            <v>8470.6830708661419</v>
          </cell>
          <cell r="P15">
            <v>4303107</v>
          </cell>
        </row>
        <row r="16">
          <cell r="F16">
            <v>0</v>
          </cell>
          <cell r="H16">
            <v>0</v>
          </cell>
          <cell r="J16">
            <v>0</v>
          </cell>
          <cell r="K16">
            <v>0</v>
          </cell>
          <cell r="L16">
            <v>0</v>
          </cell>
          <cell r="M16">
            <v>0</v>
          </cell>
          <cell r="N16">
            <v>0</v>
          </cell>
          <cell r="O16">
            <v>0</v>
          </cell>
          <cell r="P16">
            <v>0</v>
          </cell>
        </row>
        <row r="17">
          <cell r="A17" t="str">
            <v xml:space="preserve">  D.</v>
          </cell>
          <cell r="B17" t="str">
            <v xml:space="preserve"> GROUNDING &amp; LIGHTNING PROTECTION SYSTEM</v>
          </cell>
          <cell r="C17">
            <v>8620</v>
          </cell>
          <cell r="D17" t="str">
            <v>M</v>
          </cell>
          <cell r="E17">
            <v>104.6885150812065</v>
          </cell>
          <cell r="F17">
            <v>902415</v>
          </cell>
          <cell r="H17">
            <v>0</v>
          </cell>
          <cell r="I17">
            <v>0.40336426914153134</v>
          </cell>
          <cell r="J17">
            <v>3477</v>
          </cell>
          <cell r="K17">
            <v>104.6885150812065</v>
          </cell>
          <cell r="L17">
            <v>902415</v>
          </cell>
          <cell r="M17">
            <v>0</v>
          </cell>
          <cell r="N17">
            <v>0</v>
          </cell>
          <cell r="O17">
            <v>146.95568445475638</v>
          </cell>
          <cell r="P17">
            <v>1266758</v>
          </cell>
        </row>
        <row r="18">
          <cell r="F18">
            <v>0</v>
          </cell>
          <cell r="H18">
            <v>0</v>
          </cell>
          <cell r="J18">
            <v>0</v>
          </cell>
          <cell r="K18">
            <v>0</v>
          </cell>
          <cell r="L18">
            <v>0</v>
          </cell>
          <cell r="M18">
            <v>0</v>
          </cell>
          <cell r="N18">
            <v>0</v>
          </cell>
          <cell r="O18">
            <v>0</v>
          </cell>
          <cell r="P18">
            <v>0</v>
          </cell>
        </row>
        <row r="19">
          <cell r="A19" t="str">
            <v xml:space="preserve">  E.</v>
          </cell>
          <cell r="B19" t="str">
            <v xml:space="preserve"> TELEPHONE SYSTEM</v>
          </cell>
          <cell r="C19">
            <v>2250</v>
          </cell>
          <cell r="D19" t="str">
            <v>M</v>
          </cell>
          <cell r="E19">
            <v>219.19555555555556</v>
          </cell>
          <cell r="F19">
            <v>493190</v>
          </cell>
          <cell r="H19">
            <v>0</v>
          </cell>
          <cell r="I19">
            <v>0.20088888888888889</v>
          </cell>
          <cell r="J19">
            <v>452</v>
          </cell>
          <cell r="K19">
            <v>219.19555555555556</v>
          </cell>
          <cell r="L19">
            <v>493190</v>
          </cell>
          <cell r="M19">
            <v>0</v>
          </cell>
          <cell r="N19">
            <v>0</v>
          </cell>
          <cell r="O19">
            <v>56.222222222222221</v>
          </cell>
          <cell r="P19">
            <v>126500</v>
          </cell>
        </row>
        <row r="20">
          <cell r="F20">
            <v>0</v>
          </cell>
          <cell r="H20">
            <v>0</v>
          </cell>
          <cell r="J20">
            <v>0</v>
          </cell>
          <cell r="K20">
            <v>0</v>
          </cell>
          <cell r="L20">
            <v>0</v>
          </cell>
          <cell r="M20">
            <v>0</v>
          </cell>
          <cell r="N20">
            <v>0</v>
          </cell>
          <cell r="O20">
            <v>0</v>
          </cell>
          <cell r="P20">
            <v>0</v>
          </cell>
        </row>
        <row r="21">
          <cell r="A21" t="str">
            <v xml:space="preserve">  F.</v>
          </cell>
          <cell r="B21" t="str">
            <v xml:space="preserve"> PAGE/INTERCOMMUNICATION SYSTEM</v>
          </cell>
          <cell r="C21">
            <v>15</v>
          </cell>
          <cell r="D21" t="str">
            <v>SET</v>
          </cell>
          <cell r="E21">
            <v>67271.8</v>
          </cell>
          <cell r="F21">
            <v>1009077</v>
          </cell>
          <cell r="H21">
            <v>0</v>
          </cell>
          <cell r="I21">
            <v>87.266666666666666</v>
          </cell>
          <cell r="J21">
            <v>1309</v>
          </cell>
          <cell r="K21">
            <v>67271.8</v>
          </cell>
          <cell r="L21">
            <v>1009077</v>
          </cell>
          <cell r="M21">
            <v>0</v>
          </cell>
          <cell r="N21">
            <v>0</v>
          </cell>
          <cell r="O21">
            <v>24435.333333333332</v>
          </cell>
          <cell r="P21">
            <v>366530</v>
          </cell>
        </row>
        <row r="22">
          <cell r="F22">
            <v>0</v>
          </cell>
          <cell r="H22">
            <v>0</v>
          </cell>
          <cell r="J22">
            <v>0</v>
          </cell>
          <cell r="K22">
            <v>0</v>
          </cell>
          <cell r="L22">
            <v>0</v>
          </cell>
          <cell r="M22">
            <v>0</v>
          </cell>
          <cell r="N22">
            <v>0</v>
          </cell>
          <cell r="O22">
            <v>0</v>
          </cell>
          <cell r="P22">
            <v>0</v>
          </cell>
        </row>
        <row r="23">
          <cell r="A23" t="str">
            <v xml:space="preserve">  G.</v>
          </cell>
          <cell r="B23" t="str">
            <v xml:space="preserve"> CCTV SYSTEM</v>
          </cell>
          <cell r="C23">
            <v>6</v>
          </cell>
          <cell r="D23" t="str">
            <v>SET</v>
          </cell>
          <cell r="E23">
            <v>291143.16666666669</v>
          </cell>
          <cell r="F23">
            <v>1746859</v>
          </cell>
          <cell r="H23">
            <v>0</v>
          </cell>
          <cell r="I23">
            <v>221</v>
          </cell>
          <cell r="J23">
            <v>1326</v>
          </cell>
          <cell r="K23">
            <v>291143.16666666669</v>
          </cell>
          <cell r="L23">
            <v>1746859</v>
          </cell>
          <cell r="M23">
            <v>0</v>
          </cell>
          <cell r="N23">
            <v>0</v>
          </cell>
          <cell r="O23">
            <v>61933.5</v>
          </cell>
          <cell r="P23">
            <v>371601</v>
          </cell>
        </row>
        <row r="24">
          <cell r="F24">
            <v>0</v>
          </cell>
          <cell r="H24">
            <v>0</v>
          </cell>
          <cell r="J24">
            <v>0</v>
          </cell>
          <cell r="K24">
            <v>0</v>
          </cell>
          <cell r="L24">
            <v>0</v>
          </cell>
          <cell r="M24">
            <v>0</v>
          </cell>
          <cell r="N24">
            <v>0</v>
          </cell>
          <cell r="O24">
            <v>0</v>
          </cell>
          <cell r="P24">
            <v>0</v>
          </cell>
        </row>
        <row r="25">
          <cell r="A25" t="str">
            <v xml:space="preserve">  H.</v>
          </cell>
          <cell r="B25" t="str">
            <v xml:space="preserve"> CATHODIC PROTECTION SYSTEM</v>
          </cell>
          <cell r="C25">
            <v>60</v>
          </cell>
          <cell r="D25" t="str">
            <v>PC</v>
          </cell>
          <cell r="E25">
            <v>12445.316666666668</v>
          </cell>
          <cell r="F25">
            <v>746719</v>
          </cell>
          <cell r="H25">
            <v>0</v>
          </cell>
          <cell r="I25">
            <v>17.083333333333332</v>
          </cell>
          <cell r="J25">
            <v>1025</v>
          </cell>
          <cell r="K25">
            <v>12445.316666666668</v>
          </cell>
          <cell r="L25">
            <v>746719</v>
          </cell>
          <cell r="M25">
            <v>0</v>
          </cell>
          <cell r="N25">
            <v>0</v>
          </cell>
          <cell r="O25">
            <v>6387.1</v>
          </cell>
          <cell r="P25">
            <v>383226</v>
          </cell>
        </row>
        <row r="26">
          <cell r="B26">
            <v>0</v>
          </cell>
          <cell r="I26">
            <v>0.15</v>
          </cell>
          <cell r="J26">
            <v>0</v>
          </cell>
          <cell r="K26">
            <v>0.15</v>
          </cell>
          <cell r="P26">
            <v>2</v>
          </cell>
        </row>
        <row r="27">
          <cell r="A27" t="str">
            <v xml:space="preserve">  I.</v>
          </cell>
          <cell r="B27" t="str">
            <v>APS SYSTEM</v>
          </cell>
          <cell r="C27">
            <v>60</v>
          </cell>
          <cell r="D27" t="str">
            <v>SET</v>
          </cell>
          <cell r="E27">
            <v>260365.88333333333</v>
          </cell>
          <cell r="F27">
            <v>15621953</v>
          </cell>
          <cell r="H27">
            <v>0</v>
          </cell>
          <cell r="I27">
            <v>227.13333333333333</v>
          </cell>
          <cell r="J27">
            <v>13628</v>
          </cell>
          <cell r="K27">
            <v>260365.88333333333</v>
          </cell>
          <cell r="L27">
            <v>15621953</v>
          </cell>
          <cell r="M27">
            <v>0</v>
          </cell>
          <cell r="N27">
            <v>0</v>
          </cell>
          <cell r="O27">
            <v>63605.433333333334</v>
          </cell>
          <cell r="P27">
            <v>3816326</v>
          </cell>
        </row>
        <row r="28">
          <cell r="B28" t="str">
            <v>5S</v>
          </cell>
          <cell r="C28">
            <v>3.5</v>
          </cell>
          <cell r="D28">
            <v>2.11</v>
          </cell>
          <cell r="E28">
            <v>1</v>
          </cell>
          <cell r="I28">
            <v>0.3</v>
          </cell>
          <cell r="K28">
            <v>0.3</v>
          </cell>
          <cell r="P28">
            <v>3</v>
          </cell>
        </row>
        <row r="29">
          <cell r="A29" t="str">
            <v xml:space="preserve">  J.</v>
          </cell>
          <cell r="B29" t="str">
            <v>U/G CONDUIT BANK</v>
          </cell>
          <cell r="C29">
            <v>2850</v>
          </cell>
          <cell r="D29" t="str">
            <v>M3</v>
          </cell>
          <cell r="E29">
            <v>2070.4561403508774</v>
          </cell>
          <cell r="F29">
            <v>5900800</v>
          </cell>
          <cell r="H29">
            <v>0</v>
          </cell>
          <cell r="I29">
            <v>9.5898245614035087</v>
          </cell>
          <cell r="J29">
            <v>27331</v>
          </cell>
          <cell r="K29">
            <v>2070.4561403508774</v>
          </cell>
          <cell r="L29">
            <v>5900800</v>
          </cell>
          <cell r="M29">
            <v>0</v>
          </cell>
          <cell r="N29">
            <v>0</v>
          </cell>
          <cell r="O29">
            <v>7703.0175438596489</v>
          </cell>
          <cell r="P29">
            <v>21953600</v>
          </cell>
        </row>
        <row r="30">
          <cell r="B30" t="str">
            <v>5S</v>
          </cell>
          <cell r="C30">
            <v>5</v>
          </cell>
          <cell r="D30">
            <v>2.77</v>
          </cell>
          <cell r="E30">
            <v>1</v>
          </cell>
          <cell r="I30">
            <v>0.3</v>
          </cell>
          <cell r="K30">
            <v>0.3</v>
          </cell>
          <cell r="P30">
            <v>4</v>
          </cell>
        </row>
        <row r="31">
          <cell r="B31" t="str">
            <v>5S</v>
          </cell>
          <cell r="C31">
            <v>6</v>
          </cell>
          <cell r="D31">
            <v>2.77</v>
          </cell>
          <cell r="E31">
            <v>1.7652958621831609E-284</v>
          </cell>
          <cell r="H31">
            <v>0</v>
          </cell>
        </row>
        <row r="32">
          <cell r="B32" t="str">
            <v>TOTAL (ALT-1)</v>
          </cell>
          <cell r="F32">
            <v>197890079</v>
          </cell>
          <cell r="H32">
            <v>0</v>
          </cell>
          <cell r="J32">
            <v>109667</v>
          </cell>
          <cell r="L32">
            <v>197890079</v>
          </cell>
          <cell r="N32">
            <v>0</v>
          </cell>
          <cell r="P32">
            <v>48005061</v>
          </cell>
          <cell r="Q32">
            <v>109667</v>
          </cell>
        </row>
        <row r="33">
          <cell r="Q33">
            <v>0</v>
          </cell>
        </row>
        <row r="34">
          <cell r="A34" t="str">
            <v>OTHER</v>
          </cell>
          <cell r="B34" t="str">
            <v xml:space="preserve"> CATHODIC PROTECTION SYSTEM  FOR TRUNK LINE</v>
          </cell>
          <cell r="C34">
            <v>1</v>
          </cell>
          <cell r="D34" t="str">
            <v>LOT</v>
          </cell>
          <cell r="F34">
            <v>4357694</v>
          </cell>
          <cell r="J34">
            <v>6089</v>
          </cell>
          <cell r="L34">
            <v>4357694</v>
          </cell>
          <cell r="P34">
            <v>2372268</v>
          </cell>
          <cell r="Q34">
            <v>6089</v>
          </cell>
        </row>
        <row r="36">
          <cell r="B36" t="str">
            <v xml:space="preserve">MATERIAL PRICE ???? </v>
          </cell>
          <cell r="C36">
            <v>508</v>
          </cell>
          <cell r="D36" t="str">
            <v>SET</v>
          </cell>
        </row>
        <row r="37">
          <cell r="B37" t="str">
            <v xml:space="preserve">CAPACITOR </v>
          </cell>
          <cell r="D37" t="str">
            <v>KVA</v>
          </cell>
        </row>
        <row r="38">
          <cell r="B38" t="str">
            <v>CABLE &amp; WIRE FOR POWER SYSTEM</v>
          </cell>
          <cell r="C38">
            <v>130730</v>
          </cell>
          <cell r="D38" t="str">
            <v>M</v>
          </cell>
        </row>
        <row r="39">
          <cell r="B39" t="str">
            <v>LIGHTING FIXTURE</v>
          </cell>
          <cell r="C39">
            <v>508</v>
          </cell>
          <cell r="D39" t="str">
            <v>SET</v>
          </cell>
        </row>
        <row r="41">
          <cell r="B41" t="str">
            <v>LABOR PRICE ????</v>
          </cell>
        </row>
        <row r="42">
          <cell r="B42" t="str">
            <v xml:space="preserve">CAPACITOR </v>
          </cell>
          <cell r="C42">
            <v>0</v>
          </cell>
          <cell r="D42" t="str">
            <v>KVA</v>
          </cell>
        </row>
        <row r="43">
          <cell r="B43" t="str">
            <v>CABLE &amp; WIRE FOR POWER SYSTEM</v>
          </cell>
          <cell r="C43">
            <v>130730</v>
          </cell>
          <cell r="D43" t="str">
            <v>M</v>
          </cell>
          <cell r="I43">
            <v>0.73359596114128356</v>
          </cell>
          <cell r="J43">
            <v>95903</v>
          </cell>
        </row>
        <row r="44">
          <cell r="B44" t="str">
            <v>LIGHTING FIXTURE</v>
          </cell>
          <cell r="C44">
            <v>508</v>
          </cell>
          <cell r="D44" t="str">
            <v>SET</v>
          </cell>
        </row>
        <row r="46">
          <cell r="A46" t="str">
            <v>ALT-2</v>
          </cell>
          <cell r="C46" t="str">
            <v xml:space="preserve"> </v>
          </cell>
          <cell r="D46" t="str">
            <v xml:space="preserve"> </v>
          </cell>
          <cell r="F46">
            <v>0</v>
          </cell>
          <cell r="H46">
            <v>0</v>
          </cell>
          <cell r="J46">
            <v>0</v>
          </cell>
          <cell r="K46">
            <v>0</v>
          </cell>
          <cell r="L46">
            <v>0</v>
          </cell>
          <cell r="M46">
            <v>0</v>
          </cell>
          <cell r="N46">
            <v>0</v>
          </cell>
          <cell r="O46">
            <v>0</v>
          </cell>
          <cell r="P46">
            <v>0</v>
          </cell>
        </row>
        <row r="47">
          <cell r="A47">
            <v>1</v>
          </cell>
          <cell r="B47" t="str">
            <v xml:space="preserve">  6.9KV GCS ,  NEMA CLASS E2 , MCC PANEL</v>
          </cell>
          <cell r="C47">
            <v>-1</v>
          </cell>
          <cell r="D47" t="str">
            <v>PNL</v>
          </cell>
          <cell r="E47">
            <v>500000</v>
          </cell>
          <cell r="F47">
            <v>-500000</v>
          </cell>
          <cell r="H47">
            <v>0</v>
          </cell>
          <cell r="I47">
            <v>20</v>
          </cell>
          <cell r="J47">
            <v>-20</v>
          </cell>
          <cell r="K47">
            <v>500000</v>
          </cell>
          <cell r="L47">
            <v>-500000</v>
          </cell>
          <cell r="M47">
            <v>0</v>
          </cell>
          <cell r="N47">
            <v>0</v>
          </cell>
          <cell r="O47">
            <v>5600</v>
          </cell>
          <cell r="P47">
            <v>-5600</v>
          </cell>
          <cell r="Q47">
            <v>0</v>
          </cell>
        </row>
        <row r="48">
          <cell r="A48">
            <v>2</v>
          </cell>
          <cell r="B48" t="str">
            <v xml:space="preserve">  600V POWER CABLE 3/C 5.5 sq.mm  XLPE/PVC</v>
          </cell>
          <cell r="C48">
            <v>-195</v>
          </cell>
          <cell r="D48" t="str">
            <v>M</v>
          </cell>
          <cell r="E48">
            <v>20</v>
          </cell>
          <cell r="F48">
            <v>-3900</v>
          </cell>
          <cell r="H48">
            <v>0</v>
          </cell>
          <cell r="I48">
            <v>0.1</v>
          </cell>
          <cell r="J48">
            <v>-20</v>
          </cell>
          <cell r="K48">
            <v>20</v>
          </cell>
          <cell r="L48">
            <v>-3900</v>
          </cell>
          <cell r="M48">
            <v>0</v>
          </cell>
          <cell r="N48">
            <v>0</v>
          </cell>
          <cell r="O48">
            <v>28</v>
          </cell>
          <cell r="P48">
            <v>-5460</v>
          </cell>
          <cell r="Q48">
            <v>0</v>
          </cell>
        </row>
        <row r="49">
          <cell r="A49">
            <v>3</v>
          </cell>
          <cell r="B49" t="str">
            <v xml:space="preserve">  600V CONTROL CABLE 12/C 2.0 sq.mm  PVC/PVC</v>
          </cell>
          <cell r="C49">
            <v>-195</v>
          </cell>
          <cell r="D49" t="str">
            <v>M</v>
          </cell>
          <cell r="E49">
            <v>38</v>
          </cell>
          <cell r="F49">
            <v>-7410</v>
          </cell>
          <cell r="H49">
            <v>0</v>
          </cell>
          <cell r="I49">
            <v>0.13800000000000001</v>
          </cell>
          <cell r="J49">
            <v>-27</v>
          </cell>
          <cell r="K49">
            <v>38</v>
          </cell>
          <cell r="L49">
            <v>-7410</v>
          </cell>
          <cell r="M49">
            <v>0</v>
          </cell>
          <cell r="N49">
            <v>0</v>
          </cell>
          <cell r="O49">
            <v>39</v>
          </cell>
          <cell r="P49">
            <v>-7605</v>
          </cell>
          <cell r="Q49">
            <v>0</v>
          </cell>
        </row>
        <row r="50">
          <cell r="A50">
            <v>4</v>
          </cell>
          <cell r="B50" t="str">
            <v xml:space="preserve">  8KV POWER CABLE 3/C  38 sq.mm  XLPE/PVC</v>
          </cell>
          <cell r="C50">
            <v>-580</v>
          </cell>
          <cell r="D50" t="str">
            <v>M</v>
          </cell>
          <cell r="E50">
            <v>268</v>
          </cell>
          <cell r="F50">
            <v>-155440</v>
          </cell>
          <cell r="H50">
            <v>0</v>
          </cell>
          <cell r="I50">
            <v>0.32100000000000001</v>
          </cell>
          <cell r="J50">
            <v>-186</v>
          </cell>
          <cell r="K50">
            <v>268</v>
          </cell>
          <cell r="L50">
            <v>-155440</v>
          </cell>
          <cell r="M50">
            <v>0</v>
          </cell>
          <cell r="N50">
            <v>0</v>
          </cell>
          <cell r="O50">
            <v>90</v>
          </cell>
          <cell r="P50">
            <v>-52200</v>
          </cell>
          <cell r="Q50">
            <v>0</v>
          </cell>
        </row>
        <row r="51">
          <cell r="A51">
            <v>5</v>
          </cell>
          <cell r="B51" t="str">
            <v xml:space="preserve">  8KV POWER CABLE 3/C  60 sq.mm  XLPE/PVC</v>
          </cell>
          <cell r="C51">
            <v>390</v>
          </cell>
          <cell r="D51" t="str">
            <v>M</v>
          </cell>
          <cell r="E51">
            <v>367</v>
          </cell>
          <cell r="F51">
            <v>143130</v>
          </cell>
          <cell r="H51">
            <v>0</v>
          </cell>
          <cell r="I51">
            <v>0.38800000000000001</v>
          </cell>
          <cell r="J51">
            <v>151</v>
          </cell>
          <cell r="K51">
            <v>367</v>
          </cell>
          <cell r="L51">
            <v>143130</v>
          </cell>
          <cell r="M51">
            <v>0</v>
          </cell>
          <cell r="N51">
            <v>0</v>
          </cell>
          <cell r="O51">
            <v>109</v>
          </cell>
          <cell r="P51">
            <v>42510</v>
          </cell>
          <cell r="Q51">
            <v>0</v>
          </cell>
        </row>
        <row r="52">
          <cell r="A52">
            <v>6</v>
          </cell>
          <cell r="B52" t="str">
            <v xml:space="preserve"> PVC CONDUIT, THICK WALL, CNS1302 SCH. B , 2"</v>
          </cell>
          <cell r="C52">
            <v>-390</v>
          </cell>
          <cell r="D52" t="str">
            <v>M</v>
          </cell>
          <cell r="E52">
            <v>38</v>
          </cell>
          <cell r="F52">
            <v>-14820</v>
          </cell>
          <cell r="H52">
            <v>0</v>
          </cell>
          <cell r="I52">
            <v>0.3</v>
          </cell>
          <cell r="J52">
            <v>-117</v>
          </cell>
          <cell r="K52">
            <v>38</v>
          </cell>
          <cell r="L52">
            <v>-14820</v>
          </cell>
          <cell r="M52">
            <v>0</v>
          </cell>
          <cell r="N52">
            <v>0</v>
          </cell>
          <cell r="O52">
            <v>84</v>
          </cell>
          <cell r="P52">
            <v>-32760</v>
          </cell>
          <cell r="Q52">
            <v>0</v>
          </cell>
        </row>
        <row r="53">
          <cell r="A53">
            <v>7</v>
          </cell>
          <cell r="B53" t="str">
            <v xml:space="preserve"> MISCELLANEOUS </v>
          </cell>
          <cell r="C53">
            <v>1</v>
          </cell>
          <cell r="D53" t="str">
            <v>LOT</v>
          </cell>
          <cell r="E53">
            <v>-708.6</v>
          </cell>
          <cell r="F53">
            <v>-709</v>
          </cell>
          <cell r="I53">
            <v>-2.46</v>
          </cell>
          <cell r="J53">
            <v>-2</v>
          </cell>
          <cell r="K53">
            <v>-709</v>
          </cell>
          <cell r="L53">
            <v>-709</v>
          </cell>
          <cell r="M53">
            <v>0</v>
          </cell>
          <cell r="N53">
            <v>0</v>
          </cell>
          <cell r="O53">
            <v>-689</v>
          </cell>
          <cell r="P53">
            <v>-689</v>
          </cell>
        </row>
        <row r="54">
          <cell r="B54" t="str">
            <v>SUB-TOTAL : (ALT-1)</v>
          </cell>
          <cell r="F54">
            <v>-539149</v>
          </cell>
          <cell r="H54">
            <v>0</v>
          </cell>
          <cell r="J54">
            <v>-221</v>
          </cell>
          <cell r="K54">
            <v>0</v>
          </cell>
          <cell r="L54">
            <v>-539149</v>
          </cell>
          <cell r="M54">
            <v>0</v>
          </cell>
          <cell r="N54">
            <v>0</v>
          </cell>
          <cell r="O54">
            <v>0</v>
          </cell>
          <cell r="P54">
            <v>-61804</v>
          </cell>
          <cell r="Q54">
            <v>-221</v>
          </cell>
        </row>
        <row r="55">
          <cell r="H55">
            <v>0</v>
          </cell>
          <cell r="I55">
            <v>0.31715698242186791</v>
          </cell>
          <cell r="J55">
            <v>98</v>
          </cell>
          <cell r="K55">
            <v>232</v>
          </cell>
          <cell r="L55">
            <v>69600</v>
          </cell>
          <cell r="M55">
            <v>0</v>
          </cell>
          <cell r="N55">
            <v>0</v>
          </cell>
          <cell r="O55">
            <v>91</v>
          </cell>
          <cell r="P55">
            <v>27300</v>
          </cell>
        </row>
        <row r="56">
          <cell r="A56" t="str">
            <v>ALT-3</v>
          </cell>
        </row>
        <row r="57">
          <cell r="A57">
            <v>1</v>
          </cell>
          <cell r="B57" t="str">
            <v xml:space="preserve"> AUTO-TRANSFORMER FOR 6.9KV 8500KW MOTOR STARTER , </v>
          </cell>
          <cell r="C57">
            <v>1</v>
          </cell>
          <cell r="D57" t="str">
            <v>SET</v>
          </cell>
          <cell r="E57">
            <v>484000</v>
          </cell>
          <cell r="F57">
            <v>484000</v>
          </cell>
          <cell r="H57">
            <v>0</v>
          </cell>
          <cell r="I57">
            <v>20</v>
          </cell>
          <cell r="J57">
            <v>20</v>
          </cell>
          <cell r="K57">
            <v>484000</v>
          </cell>
          <cell r="L57">
            <v>484000</v>
          </cell>
          <cell r="M57">
            <v>0</v>
          </cell>
          <cell r="N57">
            <v>0</v>
          </cell>
          <cell r="O57">
            <v>5600</v>
          </cell>
          <cell r="P57">
            <v>5600</v>
          </cell>
        </row>
        <row r="58">
          <cell r="A58">
            <v>3</v>
          </cell>
          <cell r="B58" t="str">
            <v xml:space="preserve"> TAP 80% , STARTING TIME 60 Sec. (MOTOR PF=0.7 , EFF=0.9)</v>
          </cell>
          <cell r="C58">
            <v>2</v>
          </cell>
          <cell r="D58" t="str">
            <v>P_x000E_L</v>
          </cell>
          <cell r="E58">
            <v>1500000</v>
          </cell>
          <cell r="F58">
            <v>0</v>
          </cell>
          <cell r="H58">
            <v>0</v>
          </cell>
          <cell r="J58">
            <v>0</v>
          </cell>
          <cell r="K58">
            <v>0</v>
          </cell>
          <cell r="L58">
            <v>0</v>
          </cell>
          <cell r="M58">
            <v>0</v>
          </cell>
          <cell r="N58">
            <v>0</v>
          </cell>
          <cell r="O58">
            <v>0</v>
          </cell>
          <cell r="P58">
            <v>0</v>
          </cell>
        </row>
        <row r="59">
          <cell r="A59">
            <v>2</v>
          </cell>
          <cell r="B59" t="str">
            <v xml:space="preserve">  6.9KV VCB 1250A 40KA</v>
          </cell>
          <cell r="C59">
            <v>3</v>
          </cell>
          <cell r="D59" t="str">
            <v>PNL</v>
          </cell>
          <cell r="E59">
            <v>800000</v>
          </cell>
          <cell r="F59">
            <v>2400000</v>
          </cell>
          <cell r="H59">
            <v>0</v>
          </cell>
          <cell r="I59">
            <v>20</v>
          </cell>
          <cell r="J59">
            <v>60</v>
          </cell>
          <cell r="K59">
            <v>800000</v>
          </cell>
          <cell r="L59">
            <v>2400000</v>
          </cell>
          <cell r="M59">
            <v>0</v>
          </cell>
          <cell r="N59">
            <v>0</v>
          </cell>
          <cell r="O59">
            <v>5600</v>
          </cell>
          <cell r="P59">
            <v>16800</v>
          </cell>
          <cell r="Q59">
            <v>0</v>
          </cell>
        </row>
        <row r="60">
          <cell r="A60">
            <v>3</v>
          </cell>
          <cell r="B60" t="str">
            <v xml:space="preserve">  6.9KV 2000KVA , W/GCS , CAPACIATOR PANEL</v>
          </cell>
          <cell r="C60">
            <v>2</v>
          </cell>
          <cell r="D60" t="str">
            <v>PNL</v>
          </cell>
          <cell r="E60">
            <v>1500000</v>
          </cell>
          <cell r="F60">
            <v>3000000</v>
          </cell>
          <cell r="H60">
            <v>0</v>
          </cell>
          <cell r="I60">
            <v>30</v>
          </cell>
          <cell r="J60">
            <v>60</v>
          </cell>
          <cell r="K60">
            <v>1500000</v>
          </cell>
          <cell r="L60">
            <v>3000000</v>
          </cell>
          <cell r="M60">
            <v>0</v>
          </cell>
          <cell r="N60">
            <v>0</v>
          </cell>
          <cell r="O60">
            <v>8400</v>
          </cell>
          <cell r="P60">
            <v>16800</v>
          </cell>
        </row>
        <row r="61">
          <cell r="A61">
            <v>4</v>
          </cell>
          <cell r="B61" t="str">
            <v xml:space="preserve">  600V POWER CABLE 3/C 5.5 sq.mm  XLPE/PVC</v>
          </cell>
          <cell r="C61">
            <v>200</v>
          </cell>
          <cell r="D61" t="str">
            <v>M</v>
          </cell>
          <cell r="E61">
            <v>20</v>
          </cell>
          <cell r="F61">
            <v>4000</v>
          </cell>
          <cell r="H61">
            <v>0</v>
          </cell>
          <cell r="I61">
            <v>0.1</v>
          </cell>
          <cell r="J61">
            <v>20</v>
          </cell>
          <cell r="K61">
            <v>20</v>
          </cell>
          <cell r="L61">
            <v>4000</v>
          </cell>
          <cell r="M61">
            <v>0</v>
          </cell>
          <cell r="N61">
            <v>0</v>
          </cell>
          <cell r="O61">
            <v>28</v>
          </cell>
          <cell r="P61">
            <v>5600</v>
          </cell>
          <cell r="Q61">
            <v>0</v>
          </cell>
        </row>
        <row r="62">
          <cell r="A62">
            <v>5</v>
          </cell>
          <cell r="B62" t="str">
            <v xml:space="preserve">  600V POWER CABLE 3/C 22sq.mm  XLPE/PVC</v>
          </cell>
          <cell r="C62">
            <v>600</v>
          </cell>
          <cell r="D62" t="str">
            <v>M</v>
          </cell>
          <cell r="E62">
            <v>70</v>
          </cell>
          <cell r="F62">
            <v>42000</v>
          </cell>
          <cell r="H62">
            <v>0</v>
          </cell>
          <cell r="I62">
            <v>0.18099999999999999</v>
          </cell>
          <cell r="J62">
            <v>109</v>
          </cell>
          <cell r="K62">
            <v>70</v>
          </cell>
          <cell r="L62">
            <v>42000</v>
          </cell>
          <cell r="M62">
            <v>0</v>
          </cell>
          <cell r="N62">
            <v>0</v>
          </cell>
          <cell r="O62">
            <v>51</v>
          </cell>
          <cell r="P62">
            <v>30600</v>
          </cell>
          <cell r="Q62">
            <v>0</v>
          </cell>
        </row>
        <row r="63">
          <cell r="A63">
            <v>6</v>
          </cell>
          <cell r="B63" t="str">
            <v xml:space="preserve">  600V CONTROL CABLE 7/C 2.1 sq.mm  PVC/PVC</v>
          </cell>
          <cell r="C63">
            <v>600</v>
          </cell>
          <cell r="D63" t="str">
            <v>M</v>
          </cell>
          <cell r="E63">
            <v>24</v>
          </cell>
          <cell r="F63">
            <v>14400</v>
          </cell>
          <cell r="H63">
            <v>0</v>
          </cell>
          <cell r="I63">
            <v>0.105</v>
          </cell>
          <cell r="J63">
            <v>63</v>
          </cell>
          <cell r="K63">
            <v>24</v>
          </cell>
          <cell r="L63">
            <v>14400</v>
          </cell>
          <cell r="M63">
            <v>0</v>
          </cell>
          <cell r="N63">
            <v>0</v>
          </cell>
          <cell r="O63">
            <v>29</v>
          </cell>
          <cell r="P63">
            <v>17400</v>
          </cell>
          <cell r="Q63">
            <v>0</v>
          </cell>
        </row>
        <row r="64">
          <cell r="A64">
            <v>7</v>
          </cell>
          <cell r="B64" t="str">
            <v xml:space="preserve">  600V CONTROL CABLE 12/C 2.0 sq.mm  PVC/PVC</v>
          </cell>
          <cell r="C64">
            <v>200</v>
          </cell>
          <cell r="D64" t="str">
            <v>M</v>
          </cell>
          <cell r="E64">
            <v>38</v>
          </cell>
          <cell r="F64">
            <v>7600</v>
          </cell>
          <cell r="H64">
            <v>0</v>
          </cell>
          <cell r="I64">
            <v>0.13800000000000001</v>
          </cell>
          <cell r="J64">
            <v>28</v>
          </cell>
          <cell r="K64">
            <v>38</v>
          </cell>
          <cell r="L64">
            <v>7600</v>
          </cell>
          <cell r="M64">
            <v>0</v>
          </cell>
          <cell r="N64">
            <v>0</v>
          </cell>
          <cell r="O64">
            <v>39</v>
          </cell>
          <cell r="P64">
            <v>7800</v>
          </cell>
          <cell r="Q64">
            <v>0</v>
          </cell>
        </row>
        <row r="65">
          <cell r="A65">
            <v>8</v>
          </cell>
          <cell r="B65" t="str">
            <v xml:space="preserve">  8KV POWER CABLE 1/C 325 sq.mm XLPE/PVC</v>
          </cell>
          <cell r="C65">
            <v>2500</v>
          </cell>
          <cell r="D65" t="str">
            <v>M</v>
          </cell>
          <cell r="E65">
            <v>375</v>
          </cell>
          <cell r="F65">
            <v>937500</v>
          </cell>
          <cell r="H65">
            <v>0</v>
          </cell>
          <cell r="I65">
            <v>0.30199999999999999</v>
          </cell>
          <cell r="J65">
            <v>755</v>
          </cell>
          <cell r="K65">
            <v>375</v>
          </cell>
          <cell r="L65">
            <v>937500</v>
          </cell>
          <cell r="M65">
            <v>0</v>
          </cell>
          <cell r="N65">
            <v>0</v>
          </cell>
          <cell r="O65">
            <v>85</v>
          </cell>
          <cell r="P65">
            <v>212500</v>
          </cell>
        </row>
        <row r="66">
          <cell r="A66">
            <v>9</v>
          </cell>
          <cell r="B66" t="str">
            <v xml:space="preserve">  8KV TERMINATION KIT , 1/C 325 sq.mm </v>
          </cell>
          <cell r="C66">
            <v>24</v>
          </cell>
          <cell r="D66" t="str">
            <v>SET</v>
          </cell>
          <cell r="E66">
            <v>2542</v>
          </cell>
          <cell r="F66">
            <v>61008</v>
          </cell>
          <cell r="H66">
            <v>0</v>
          </cell>
          <cell r="I66">
            <v>5</v>
          </cell>
          <cell r="J66">
            <v>120</v>
          </cell>
          <cell r="K66">
            <v>2542</v>
          </cell>
          <cell r="L66">
            <v>61008</v>
          </cell>
          <cell r="M66">
            <v>0</v>
          </cell>
          <cell r="N66">
            <v>0</v>
          </cell>
          <cell r="O66">
            <v>1400</v>
          </cell>
          <cell r="P66">
            <v>33600</v>
          </cell>
        </row>
        <row r="67">
          <cell r="A67">
            <v>10</v>
          </cell>
          <cell r="B67" t="str">
            <v xml:space="preserve"> PVC CONDUIT, THICK WALL, CNS1302 SCH. B , 2"</v>
          </cell>
          <cell r="C67">
            <v>800</v>
          </cell>
          <cell r="D67" t="str">
            <v>M</v>
          </cell>
          <cell r="E67">
            <v>38</v>
          </cell>
          <cell r="F67">
            <v>30400</v>
          </cell>
          <cell r="H67">
            <v>0</v>
          </cell>
          <cell r="I67">
            <v>0.3</v>
          </cell>
          <cell r="J67">
            <v>240</v>
          </cell>
          <cell r="K67">
            <v>38</v>
          </cell>
          <cell r="L67">
            <v>30400</v>
          </cell>
          <cell r="M67">
            <v>0</v>
          </cell>
          <cell r="N67">
            <v>0</v>
          </cell>
          <cell r="O67">
            <v>84</v>
          </cell>
          <cell r="P67">
            <v>67200</v>
          </cell>
          <cell r="Q67">
            <v>0</v>
          </cell>
        </row>
        <row r="68">
          <cell r="A68">
            <v>11</v>
          </cell>
          <cell r="B68" t="str">
            <v xml:space="preserve"> PVC CONDUIT, THICK WALL, CNS1302 SCH. B , 6"</v>
          </cell>
          <cell r="C68">
            <v>800</v>
          </cell>
          <cell r="D68" t="str">
            <v>M</v>
          </cell>
          <cell r="E68">
            <v>242</v>
          </cell>
          <cell r="F68">
            <v>193600</v>
          </cell>
          <cell r="H68">
            <v>0</v>
          </cell>
          <cell r="I68">
            <v>0.68</v>
          </cell>
          <cell r="J68">
            <v>544</v>
          </cell>
          <cell r="K68">
            <v>242</v>
          </cell>
          <cell r="L68">
            <v>193600</v>
          </cell>
          <cell r="M68">
            <v>0</v>
          </cell>
          <cell r="N68">
            <v>0</v>
          </cell>
          <cell r="O68">
            <v>190</v>
          </cell>
          <cell r="P68">
            <v>152000</v>
          </cell>
          <cell r="Q68">
            <v>0</v>
          </cell>
        </row>
        <row r="69">
          <cell r="A69">
            <v>12</v>
          </cell>
          <cell r="B69" t="str">
            <v xml:space="preserve"> EXCAVATION</v>
          </cell>
          <cell r="C69">
            <v>350</v>
          </cell>
          <cell r="D69" t="str">
            <v>M3</v>
          </cell>
          <cell r="E69" t="str">
            <v>M+L</v>
          </cell>
          <cell r="F69" t="str">
            <v>M+L</v>
          </cell>
          <cell r="G69">
            <v>0</v>
          </cell>
          <cell r="H69">
            <v>0</v>
          </cell>
          <cell r="I69">
            <v>0</v>
          </cell>
          <cell r="J69">
            <v>0</v>
          </cell>
          <cell r="K69" t="str">
            <v>M+L</v>
          </cell>
          <cell r="L69" t="str">
            <v>M+L</v>
          </cell>
          <cell r="M69">
            <v>0</v>
          </cell>
          <cell r="N69">
            <v>0</v>
          </cell>
          <cell r="O69">
            <v>60</v>
          </cell>
          <cell r="P69">
            <v>21000</v>
          </cell>
          <cell r="Q69">
            <v>0</v>
          </cell>
        </row>
        <row r="70">
          <cell r="A70">
            <v>13</v>
          </cell>
          <cell r="B70" t="str">
            <v xml:space="preserve"> BACKFILL</v>
          </cell>
          <cell r="C70">
            <v>250</v>
          </cell>
          <cell r="D70" t="str">
            <v>M3</v>
          </cell>
          <cell r="E70" t="str">
            <v>M+L</v>
          </cell>
          <cell r="F70" t="str">
            <v>M+L</v>
          </cell>
          <cell r="G70">
            <v>0</v>
          </cell>
          <cell r="H70">
            <v>0</v>
          </cell>
          <cell r="I70">
            <v>0</v>
          </cell>
          <cell r="J70">
            <v>0</v>
          </cell>
          <cell r="K70" t="str">
            <v>M+L</v>
          </cell>
          <cell r="L70" t="str">
            <v>M+L</v>
          </cell>
          <cell r="M70">
            <v>0</v>
          </cell>
          <cell r="N70">
            <v>0</v>
          </cell>
          <cell r="O70">
            <v>100</v>
          </cell>
          <cell r="P70">
            <v>25000</v>
          </cell>
          <cell r="Q70">
            <v>0</v>
          </cell>
        </row>
        <row r="71">
          <cell r="A71">
            <v>14</v>
          </cell>
          <cell r="B71" t="str">
            <v xml:space="preserve"> CONCRETE FOR DUCT BANK 2000 PSI</v>
          </cell>
          <cell r="C71">
            <v>100</v>
          </cell>
          <cell r="D71" t="str">
            <v>M3</v>
          </cell>
          <cell r="E71" t="str">
            <v>M+L</v>
          </cell>
          <cell r="F71" t="str">
            <v>M+L</v>
          </cell>
          <cell r="G71">
            <v>0</v>
          </cell>
          <cell r="H71">
            <v>0</v>
          </cell>
          <cell r="I71">
            <v>0</v>
          </cell>
          <cell r="J71">
            <v>0</v>
          </cell>
          <cell r="K71" t="str">
            <v>M+L</v>
          </cell>
          <cell r="L71" t="str">
            <v>M+L</v>
          </cell>
          <cell r="M71">
            <v>0</v>
          </cell>
          <cell r="N71">
            <v>0</v>
          </cell>
          <cell r="O71">
            <v>1700</v>
          </cell>
          <cell r="P71">
            <v>170000</v>
          </cell>
          <cell r="Q71">
            <v>0</v>
          </cell>
        </row>
        <row r="72">
          <cell r="A72">
            <v>15</v>
          </cell>
          <cell r="B72" t="str">
            <v xml:space="preserve"> RED COLORED OXIDE</v>
          </cell>
          <cell r="C72">
            <v>900</v>
          </cell>
          <cell r="D72" t="str">
            <v>KG</v>
          </cell>
          <cell r="E72" t="str">
            <v>M+L</v>
          </cell>
          <cell r="F72" t="str">
            <v>M+L</v>
          </cell>
          <cell r="G72">
            <v>0</v>
          </cell>
          <cell r="H72">
            <v>0</v>
          </cell>
          <cell r="I72">
            <v>0</v>
          </cell>
          <cell r="J72">
            <v>0</v>
          </cell>
          <cell r="K72" t="str">
            <v>M+L</v>
          </cell>
          <cell r="L72" t="str">
            <v>M+L</v>
          </cell>
          <cell r="M72">
            <v>0</v>
          </cell>
          <cell r="N72">
            <v>0</v>
          </cell>
          <cell r="O72">
            <v>60</v>
          </cell>
          <cell r="P72">
            <v>54000</v>
          </cell>
          <cell r="Q72">
            <v>0</v>
          </cell>
        </row>
        <row r="73">
          <cell r="A73">
            <v>16</v>
          </cell>
          <cell r="B73" t="str">
            <v xml:space="preserve"> DISPOSAL</v>
          </cell>
          <cell r="C73">
            <v>100</v>
          </cell>
          <cell r="D73" t="str">
            <v>M3</v>
          </cell>
          <cell r="E73" t="str">
            <v>M+L</v>
          </cell>
          <cell r="F73" t="str">
            <v>M+L</v>
          </cell>
          <cell r="G73">
            <v>0</v>
          </cell>
          <cell r="H73">
            <v>0</v>
          </cell>
          <cell r="I73">
            <v>0</v>
          </cell>
          <cell r="J73">
            <v>0</v>
          </cell>
          <cell r="K73" t="str">
            <v>M+L</v>
          </cell>
          <cell r="L73" t="str">
            <v>M+L</v>
          </cell>
          <cell r="M73">
            <v>0</v>
          </cell>
          <cell r="N73">
            <v>0</v>
          </cell>
          <cell r="O73">
            <v>220</v>
          </cell>
          <cell r="P73">
            <v>22000</v>
          </cell>
          <cell r="Q73">
            <v>0</v>
          </cell>
        </row>
        <row r="74">
          <cell r="A74">
            <v>17</v>
          </cell>
          <cell r="B74" t="str">
            <v xml:space="preserve"> FORMWORK</v>
          </cell>
          <cell r="C74">
            <v>300</v>
          </cell>
          <cell r="D74" t="str">
            <v>M2</v>
          </cell>
          <cell r="E74" t="str">
            <v>M+L</v>
          </cell>
          <cell r="F74" t="str">
            <v>M+L</v>
          </cell>
          <cell r="G74">
            <v>0</v>
          </cell>
          <cell r="H74">
            <v>0</v>
          </cell>
          <cell r="I74">
            <v>0</v>
          </cell>
          <cell r="J74">
            <v>0</v>
          </cell>
          <cell r="K74" t="str">
            <v>M+L</v>
          </cell>
          <cell r="L74" t="str">
            <v>M+L</v>
          </cell>
          <cell r="M74">
            <v>0</v>
          </cell>
          <cell r="N74">
            <v>0</v>
          </cell>
          <cell r="O74">
            <v>360</v>
          </cell>
          <cell r="P74">
            <v>108000</v>
          </cell>
          <cell r="Q74">
            <v>0</v>
          </cell>
        </row>
        <row r="75">
          <cell r="A75">
            <v>18</v>
          </cell>
          <cell r="B75" t="str">
            <v xml:space="preserve"> RE-BAR</v>
          </cell>
          <cell r="C75">
            <v>1900</v>
          </cell>
          <cell r="D75" t="str">
            <v>KG</v>
          </cell>
          <cell r="E75" t="str">
            <v>M+L</v>
          </cell>
          <cell r="F75" t="str">
            <v>M+L</v>
          </cell>
          <cell r="G75">
            <v>0</v>
          </cell>
          <cell r="H75">
            <v>0</v>
          </cell>
          <cell r="I75">
            <v>0</v>
          </cell>
          <cell r="J75">
            <v>0</v>
          </cell>
          <cell r="K75" t="str">
            <v>M+L</v>
          </cell>
          <cell r="L75" t="str">
            <v>M+L</v>
          </cell>
          <cell r="M75">
            <v>0</v>
          </cell>
          <cell r="N75">
            <v>0</v>
          </cell>
          <cell r="O75">
            <v>16</v>
          </cell>
          <cell r="P75">
            <v>30400</v>
          </cell>
          <cell r="Q75">
            <v>0</v>
          </cell>
        </row>
        <row r="76">
          <cell r="A76">
            <v>19</v>
          </cell>
          <cell r="B76" t="str">
            <v xml:space="preserve"> COMPOND FOR WATER SEALING(IN MH.)</v>
          </cell>
          <cell r="C76">
            <v>125</v>
          </cell>
          <cell r="D76" t="str">
            <v>KG</v>
          </cell>
          <cell r="E76" t="str">
            <v>M+L</v>
          </cell>
          <cell r="F76" t="str">
            <v>M+L</v>
          </cell>
          <cell r="G76">
            <v>0</v>
          </cell>
          <cell r="H76">
            <v>0</v>
          </cell>
          <cell r="I76">
            <v>0</v>
          </cell>
          <cell r="J76">
            <v>0</v>
          </cell>
          <cell r="K76" t="str">
            <v>M+L</v>
          </cell>
          <cell r="L76" t="str">
            <v>M+L</v>
          </cell>
          <cell r="M76">
            <v>0</v>
          </cell>
          <cell r="N76">
            <v>0</v>
          </cell>
          <cell r="O76">
            <v>200</v>
          </cell>
          <cell r="P76">
            <v>25000</v>
          </cell>
          <cell r="Q76">
            <v>0</v>
          </cell>
        </row>
        <row r="77">
          <cell r="A77">
            <v>20</v>
          </cell>
          <cell r="B77" t="str">
            <v xml:space="preserve"> MISCELLANEOUS </v>
          </cell>
          <cell r="C77">
            <v>1</v>
          </cell>
          <cell r="D77" t="str">
            <v>LOT</v>
          </cell>
          <cell r="E77">
            <v>31995.239999999998</v>
          </cell>
          <cell r="F77">
            <v>31995</v>
          </cell>
          <cell r="I77">
            <v>32.85</v>
          </cell>
          <cell r="J77">
            <v>33</v>
          </cell>
          <cell r="K77">
            <v>31995</v>
          </cell>
          <cell r="L77">
            <v>31995</v>
          </cell>
          <cell r="M77">
            <v>0</v>
          </cell>
          <cell r="N77">
            <v>0</v>
          </cell>
          <cell r="O77">
            <v>9198</v>
          </cell>
          <cell r="P77">
            <v>9198</v>
          </cell>
        </row>
        <row r="78">
          <cell r="B78" t="str">
            <v>SUB-TOTAL : (ALT-2)</v>
          </cell>
          <cell r="F78">
            <v>7206503</v>
          </cell>
          <cell r="H78">
            <v>0</v>
          </cell>
          <cell r="J78">
            <v>2052</v>
          </cell>
          <cell r="K78">
            <v>0</v>
          </cell>
          <cell r="L78">
            <v>7206503</v>
          </cell>
          <cell r="M78">
            <v>0</v>
          </cell>
          <cell r="N78">
            <v>0</v>
          </cell>
          <cell r="O78">
            <v>0</v>
          </cell>
          <cell r="P78">
            <v>1030498</v>
          </cell>
          <cell r="Q78">
            <v>2052</v>
          </cell>
        </row>
        <row r="82">
          <cell r="A82" t="str">
            <v xml:space="preserve">  A.</v>
          </cell>
          <cell r="B82" t="str">
            <v xml:space="preserve"> POWER EQUIPMENT </v>
          </cell>
          <cell r="C82" t="str">
            <v xml:space="preserve"> </v>
          </cell>
          <cell r="D82" t="str">
            <v xml:space="preserve"> </v>
          </cell>
          <cell r="F82">
            <v>0</v>
          </cell>
          <cell r="H82">
            <v>0</v>
          </cell>
          <cell r="J82">
            <v>0</v>
          </cell>
          <cell r="K82">
            <v>0</v>
          </cell>
          <cell r="L82">
            <v>0</v>
          </cell>
          <cell r="M82">
            <v>0</v>
          </cell>
          <cell r="N82">
            <v>0</v>
          </cell>
          <cell r="O82">
            <v>0</v>
          </cell>
          <cell r="P82">
            <v>0</v>
          </cell>
        </row>
        <row r="83">
          <cell r="F83">
            <v>0</v>
          </cell>
          <cell r="H83">
            <v>0</v>
          </cell>
          <cell r="J83">
            <v>0</v>
          </cell>
          <cell r="K83">
            <v>0</v>
          </cell>
          <cell r="L83">
            <v>0</v>
          </cell>
          <cell r="M83">
            <v>0</v>
          </cell>
          <cell r="N83">
            <v>0</v>
          </cell>
          <cell r="O83">
            <v>0</v>
          </cell>
          <cell r="P83">
            <v>0</v>
          </cell>
        </row>
        <row r="84">
          <cell r="A84" t="str">
            <v>*</v>
          </cell>
          <cell r="B84" t="str">
            <v>DWG. NO. XK11A-0000-01</v>
          </cell>
          <cell r="F84">
            <v>0</v>
          </cell>
          <cell r="H84">
            <v>0</v>
          </cell>
          <cell r="I84">
            <v>1.85</v>
          </cell>
          <cell r="J84">
            <v>0</v>
          </cell>
          <cell r="K84">
            <v>0</v>
          </cell>
          <cell r="L84">
            <v>0</v>
          </cell>
          <cell r="M84">
            <v>0</v>
          </cell>
          <cell r="N84">
            <v>0</v>
          </cell>
          <cell r="O84">
            <v>0</v>
          </cell>
          <cell r="P84">
            <v>0</v>
          </cell>
        </row>
        <row r="85">
          <cell r="A85" t="str">
            <v>A.1</v>
          </cell>
          <cell r="B85" t="str">
            <v>161KV SWITCHGEAR AREA</v>
          </cell>
          <cell r="F85">
            <v>0</v>
          </cell>
          <cell r="H85">
            <v>0</v>
          </cell>
          <cell r="J85">
            <v>0</v>
          </cell>
          <cell r="K85">
            <v>0</v>
          </cell>
          <cell r="L85">
            <v>0</v>
          </cell>
          <cell r="M85">
            <v>0</v>
          </cell>
          <cell r="N85">
            <v>0</v>
          </cell>
          <cell r="O85">
            <v>0</v>
          </cell>
          <cell r="P85">
            <v>0</v>
          </cell>
        </row>
        <row r="86">
          <cell r="A86" t="str">
            <v>A.1.1</v>
          </cell>
          <cell r="B86" t="str">
            <v xml:space="preserve">  161KV SF6 GIS ,1250A 50KA , 2 BAYS ,W/ GCB, DS, ES, MOF, LA, CT…..</v>
          </cell>
          <cell r="C86">
            <v>1</v>
          </cell>
          <cell r="D86" t="str">
            <v>SET</v>
          </cell>
          <cell r="E86">
            <v>50540000</v>
          </cell>
          <cell r="F86">
            <v>50540000</v>
          </cell>
          <cell r="H86">
            <v>0</v>
          </cell>
          <cell r="I86">
            <v>4038</v>
          </cell>
          <cell r="J86">
            <v>4038</v>
          </cell>
          <cell r="K86">
            <v>50540000</v>
          </cell>
          <cell r="L86">
            <v>50540000</v>
          </cell>
          <cell r="M86">
            <v>0</v>
          </cell>
          <cell r="N86">
            <v>0</v>
          </cell>
          <cell r="O86">
            <v>1620000</v>
          </cell>
          <cell r="P86">
            <v>1620000</v>
          </cell>
        </row>
        <row r="87">
          <cell r="A87" t="str">
            <v>A.1.2</v>
          </cell>
          <cell r="B87" t="str">
            <v xml:space="preserve">  RELAY &amp; CONTROL PANEL, FOR GIS PANEL ,W/CONTROL CABLE &amp; PILOTWIRE RL</v>
          </cell>
          <cell r="C87">
            <v>1</v>
          </cell>
          <cell r="D87" t="str">
            <v>LOT</v>
          </cell>
          <cell r="E87">
            <v>3412700</v>
          </cell>
          <cell r="F87">
            <v>3412700</v>
          </cell>
          <cell r="H87">
            <v>0</v>
          </cell>
          <cell r="I87">
            <v>500</v>
          </cell>
          <cell r="J87">
            <v>500</v>
          </cell>
          <cell r="K87">
            <v>3412700</v>
          </cell>
          <cell r="L87">
            <v>3412700</v>
          </cell>
          <cell r="M87">
            <v>0</v>
          </cell>
          <cell r="N87">
            <v>0</v>
          </cell>
          <cell r="O87">
            <v>200000</v>
          </cell>
          <cell r="P87">
            <v>200000</v>
          </cell>
        </row>
        <row r="88">
          <cell r="A88" t="str">
            <v>A.1.3</v>
          </cell>
          <cell r="B88" t="str">
            <v xml:space="preserve">  161KV POWER CABLE  , 1/C 250 SQ.MM</v>
          </cell>
          <cell r="C88">
            <v>330</v>
          </cell>
          <cell r="D88" t="str">
            <v>M</v>
          </cell>
          <cell r="E88">
            <v>1680</v>
          </cell>
          <cell r="F88">
            <v>554400</v>
          </cell>
          <cell r="H88">
            <v>0</v>
          </cell>
          <cell r="I88">
            <v>1.1519999999999999</v>
          </cell>
          <cell r="J88">
            <v>380</v>
          </cell>
          <cell r="K88">
            <v>1680</v>
          </cell>
          <cell r="L88">
            <v>554400</v>
          </cell>
          <cell r="M88">
            <v>0</v>
          </cell>
          <cell r="N88">
            <v>0</v>
          </cell>
          <cell r="O88">
            <v>323</v>
          </cell>
          <cell r="P88">
            <v>106590</v>
          </cell>
        </row>
        <row r="89">
          <cell r="A89" t="str">
            <v>A.1.4</v>
          </cell>
          <cell r="B89" t="str">
            <v xml:space="preserve">  161KV TERMINATION KIT, HEAT SHRINKABLE TYPE , 1/C 250 SQ.MM</v>
          </cell>
          <cell r="C89">
            <v>12</v>
          </cell>
          <cell r="D89" t="str">
            <v>SET</v>
          </cell>
          <cell r="E89">
            <v>210000</v>
          </cell>
          <cell r="F89">
            <v>2520000</v>
          </cell>
          <cell r="H89">
            <v>0</v>
          </cell>
          <cell r="I89">
            <v>133</v>
          </cell>
          <cell r="J89">
            <v>1596</v>
          </cell>
          <cell r="K89">
            <v>210000</v>
          </cell>
          <cell r="L89">
            <v>2520000</v>
          </cell>
          <cell r="M89">
            <v>0</v>
          </cell>
          <cell r="N89">
            <v>0</v>
          </cell>
          <cell r="O89">
            <v>53200</v>
          </cell>
          <cell r="P89">
            <v>638400</v>
          </cell>
        </row>
        <row r="90">
          <cell r="A90" t="str">
            <v>A.1.5</v>
          </cell>
          <cell r="B90" t="str">
            <v xml:space="preserve">  MAIN POWER TRANSFORMER W/NGR &amp; LA*3, OIL-IMMERSED , 161KV/6.9KV 30/40MVA</v>
          </cell>
          <cell r="C90">
            <v>2</v>
          </cell>
          <cell r="D90" t="str">
            <v>SET</v>
          </cell>
          <cell r="E90">
            <v>10460000</v>
          </cell>
          <cell r="F90">
            <v>20920000</v>
          </cell>
          <cell r="H90">
            <v>0</v>
          </cell>
          <cell r="I90">
            <v>595</v>
          </cell>
          <cell r="J90">
            <v>1190</v>
          </cell>
          <cell r="K90">
            <v>10460000</v>
          </cell>
          <cell r="L90">
            <v>20920000</v>
          </cell>
          <cell r="M90">
            <v>0</v>
          </cell>
          <cell r="N90">
            <v>0</v>
          </cell>
          <cell r="O90">
            <v>238000</v>
          </cell>
          <cell r="P90">
            <v>476000</v>
          </cell>
        </row>
        <row r="91">
          <cell r="A91" t="str">
            <v>A.1.6</v>
          </cell>
          <cell r="B91" t="str">
            <v xml:space="preserve">  6.9KV BUS DUCT , 4000A INDOOR/OUTDOOR , 8M LG , 40KA</v>
          </cell>
          <cell r="C91">
            <v>2</v>
          </cell>
          <cell r="D91" t="str">
            <v>SET</v>
          </cell>
          <cell r="E91">
            <v>840000</v>
          </cell>
          <cell r="F91">
            <v>1680000</v>
          </cell>
          <cell r="H91">
            <v>0</v>
          </cell>
          <cell r="I91">
            <v>80</v>
          </cell>
          <cell r="J91">
            <v>160</v>
          </cell>
          <cell r="K91">
            <v>840000</v>
          </cell>
          <cell r="L91">
            <v>1680000</v>
          </cell>
          <cell r="M91">
            <v>0</v>
          </cell>
          <cell r="N91">
            <v>0</v>
          </cell>
          <cell r="O91">
            <v>22400</v>
          </cell>
          <cell r="P91">
            <v>44800</v>
          </cell>
        </row>
        <row r="92">
          <cell r="A92" t="str">
            <v>A.2.1</v>
          </cell>
          <cell r="B92" t="str">
            <v>SUB-TOTAL (A.1)</v>
          </cell>
          <cell r="C92">
            <v>3</v>
          </cell>
          <cell r="D92" t="str">
            <v>PNL</v>
          </cell>
          <cell r="E92">
            <v>1300000</v>
          </cell>
          <cell r="F92">
            <v>79627100</v>
          </cell>
          <cell r="G92">
            <v>0</v>
          </cell>
          <cell r="H92">
            <v>0</v>
          </cell>
          <cell r="I92">
            <v>0</v>
          </cell>
          <cell r="J92">
            <v>7864</v>
          </cell>
          <cell r="K92">
            <v>0</v>
          </cell>
          <cell r="L92">
            <v>79627100</v>
          </cell>
          <cell r="M92">
            <v>0</v>
          </cell>
          <cell r="N92">
            <v>0</v>
          </cell>
          <cell r="O92">
            <v>0</v>
          </cell>
          <cell r="P92">
            <v>3085790</v>
          </cell>
          <cell r="Q92">
            <v>0</v>
          </cell>
        </row>
        <row r="93">
          <cell r="F93">
            <v>0</v>
          </cell>
          <cell r="H93">
            <v>0</v>
          </cell>
          <cell r="J93">
            <v>0</v>
          </cell>
          <cell r="K93">
            <v>0</v>
          </cell>
          <cell r="L93">
            <v>0</v>
          </cell>
          <cell r="M93">
            <v>0</v>
          </cell>
          <cell r="N93">
            <v>0</v>
          </cell>
          <cell r="O93">
            <v>0</v>
          </cell>
          <cell r="P93">
            <v>0</v>
          </cell>
        </row>
        <row r="94">
          <cell r="A94" t="str">
            <v>*</v>
          </cell>
          <cell r="B94" t="str">
            <v>DWG. NO. XK11A-0000-02, 03 , 04</v>
          </cell>
          <cell r="F94">
            <v>0</v>
          </cell>
          <cell r="H94">
            <v>0</v>
          </cell>
          <cell r="J94">
            <v>0</v>
          </cell>
          <cell r="K94">
            <v>0</v>
          </cell>
          <cell r="L94">
            <v>0</v>
          </cell>
          <cell r="M94">
            <v>0</v>
          </cell>
          <cell r="N94">
            <v>0</v>
          </cell>
          <cell r="O94">
            <v>0</v>
          </cell>
          <cell r="P94">
            <v>0</v>
          </cell>
        </row>
        <row r="95">
          <cell r="A95" t="str">
            <v xml:space="preserve">   A.2</v>
          </cell>
          <cell r="B95" t="str">
            <v>MAIN SUBSTATION (????)</v>
          </cell>
          <cell r="H95">
            <v>0</v>
          </cell>
          <cell r="J95">
            <v>0</v>
          </cell>
          <cell r="K95">
            <v>0</v>
          </cell>
          <cell r="L95">
            <v>0</v>
          </cell>
          <cell r="M95">
            <v>0</v>
          </cell>
          <cell r="N95">
            <v>0</v>
          </cell>
          <cell r="O95">
            <v>0</v>
          </cell>
          <cell r="P95">
            <v>0</v>
          </cell>
        </row>
        <row r="96">
          <cell r="A96" t="str">
            <v>A.2.1</v>
          </cell>
          <cell r="B96" t="str">
            <v xml:space="preserve">  6.9KV VCB 4000A 40KA , SWITCHGEAR INCOMING &amp; TIE PANEL </v>
          </cell>
          <cell r="C96">
            <v>3</v>
          </cell>
          <cell r="D96" t="str">
            <v>PNL</v>
          </cell>
          <cell r="E96">
            <v>1300000</v>
          </cell>
          <cell r="F96">
            <v>3900000</v>
          </cell>
          <cell r="H96">
            <v>0</v>
          </cell>
          <cell r="I96">
            <v>30</v>
          </cell>
          <cell r="J96">
            <v>90</v>
          </cell>
          <cell r="K96">
            <v>1300000</v>
          </cell>
          <cell r="L96">
            <v>3900000</v>
          </cell>
          <cell r="M96">
            <v>0</v>
          </cell>
          <cell r="N96">
            <v>0</v>
          </cell>
          <cell r="O96">
            <v>8400</v>
          </cell>
          <cell r="P96">
            <v>25200</v>
          </cell>
        </row>
        <row r="97">
          <cell r="A97" t="str">
            <v>A.2.2</v>
          </cell>
          <cell r="B97" t="str">
            <v xml:space="preserve">  6.9KV VCB 1250A 40KA , SWITCHGEAR FEEDER PANEL </v>
          </cell>
          <cell r="C97">
            <v>6</v>
          </cell>
          <cell r="D97" t="str">
            <v>PNL</v>
          </cell>
          <cell r="E97">
            <v>750000</v>
          </cell>
          <cell r="F97">
            <v>4500000</v>
          </cell>
          <cell r="H97">
            <v>0</v>
          </cell>
          <cell r="I97">
            <v>20</v>
          </cell>
          <cell r="J97">
            <v>120</v>
          </cell>
          <cell r="K97">
            <v>750000</v>
          </cell>
          <cell r="L97">
            <v>4500000</v>
          </cell>
          <cell r="M97">
            <v>0</v>
          </cell>
          <cell r="N97">
            <v>0</v>
          </cell>
          <cell r="O97">
            <v>5600</v>
          </cell>
          <cell r="P97">
            <v>33600</v>
          </cell>
        </row>
        <row r="98">
          <cell r="A98" t="str">
            <v>A.2.3</v>
          </cell>
          <cell r="B98" t="str">
            <v xml:space="preserve">  6.9KV 500KVA , W/GCS , CAPACIATOR PANEL</v>
          </cell>
          <cell r="C98">
            <v>2</v>
          </cell>
          <cell r="D98" t="str">
            <v>PNL</v>
          </cell>
          <cell r="E98">
            <v>600000</v>
          </cell>
          <cell r="F98">
            <v>1200000</v>
          </cell>
          <cell r="H98">
            <v>0</v>
          </cell>
          <cell r="I98">
            <v>20</v>
          </cell>
          <cell r="J98">
            <v>40</v>
          </cell>
          <cell r="K98">
            <v>600000</v>
          </cell>
          <cell r="L98">
            <v>1200000</v>
          </cell>
          <cell r="M98">
            <v>0</v>
          </cell>
          <cell r="N98">
            <v>0</v>
          </cell>
          <cell r="O98">
            <v>5600</v>
          </cell>
          <cell r="P98">
            <v>11200</v>
          </cell>
        </row>
        <row r="99">
          <cell r="A99" t="str">
            <v>A.2.4</v>
          </cell>
          <cell r="B99" t="str">
            <v xml:space="preserve">  CAST RESIN DRY TYPE TR. , IP20 ENCLOSURE , 3 PHASE 6.9KV/480V ,1000KVA </v>
          </cell>
          <cell r="C99">
            <v>2</v>
          </cell>
          <cell r="D99" t="str">
            <v>SET</v>
          </cell>
          <cell r="E99">
            <v>410000</v>
          </cell>
          <cell r="F99">
            <v>820000</v>
          </cell>
          <cell r="H99">
            <v>0</v>
          </cell>
          <cell r="I99">
            <v>108</v>
          </cell>
          <cell r="J99">
            <v>216</v>
          </cell>
          <cell r="K99">
            <v>410000</v>
          </cell>
          <cell r="L99">
            <v>820000</v>
          </cell>
          <cell r="M99">
            <v>0</v>
          </cell>
          <cell r="N99">
            <v>0</v>
          </cell>
          <cell r="O99">
            <v>30240</v>
          </cell>
          <cell r="P99">
            <v>60480</v>
          </cell>
        </row>
        <row r="100">
          <cell r="A100" t="str">
            <v>A.2.5</v>
          </cell>
          <cell r="B100" t="str">
            <v xml:space="preserve">  480V BUS DUCT, 3PH 3W, 1600A INDOOR, 30KA , 6M LG</v>
          </cell>
          <cell r="C100">
            <v>2</v>
          </cell>
          <cell r="D100" t="str">
            <v>SET</v>
          </cell>
          <cell r="E100">
            <v>210000</v>
          </cell>
          <cell r="F100">
            <v>420000</v>
          </cell>
          <cell r="H100">
            <v>0</v>
          </cell>
          <cell r="I100">
            <v>36</v>
          </cell>
          <cell r="J100">
            <v>72</v>
          </cell>
          <cell r="K100">
            <v>210000</v>
          </cell>
          <cell r="L100">
            <v>420000</v>
          </cell>
          <cell r="M100">
            <v>0</v>
          </cell>
          <cell r="N100">
            <v>0</v>
          </cell>
          <cell r="O100">
            <v>10080</v>
          </cell>
          <cell r="P100">
            <v>20160</v>
          </cell>
        </row>
        <row r="101">
          <cell r="A101" t="str">
            <v>A.2.6</v>
          </cell>
          <cell r="B101" t="str">
            <v xml:space="preserve">  480V SWGR , 30KA, INCOMING ACB1600Ax2PNL &amp; TIE ACB1600A </v>
          </cell>
          <cell r="C101">
            <v>1</v>
          </cell>
          <cell r="D101" t="str">
            <v>LOT</v>
          </cell>
          <cell r="E101">
            <v>1100000</v>
          </cell>
          <cell r="F101">
            <v>1100000</v>
          </cell>
          <cell r="H101">
            <v>0</v>
          </cell>
          <cell r="I101">
            <v>60</v>
          </cell>
          <cell r="J101">
            <v>60</v>
          </cell>
          <cell r="K101">
            <v>1100000</v>
          </cell>
          <cell r="L101">
            <v>1100000</v>
          </cell>
          <cell r="M101">
            <v>0</v>
          </cell>
          <cell r="N101">
            <v>0</v>
          </cell>
          <cell r="O101">
            <v>16800</v>
          </cell>
          <cell r="P101">
            <v>16800</v>
          </cell>
        </row>
        <row r="102">
          <cell r="A102" t="str">
            <v>A.2.7</v>
          </cell>
          <cell r="B102" t="str">
            <v xml:space="preserve">  480V MCC SINGLE FACE , 30KA</v>
          </cell>
          <cell r="C102">
            <v>7</v>
          </cell>
          <cell r="D102" t="str">
            <v>PNL</v>
          </cell>
          <cell r="E102">
            <v>120000</v>
          </cell>
          <cell r="F102">
            <v>840000</v>
          </cell>
          <cell r="H102">
            <v>0</v>
          </cell>
          <cell r="I102">
            <v>15</v>
          </cell>
          <cell r="J102">
            <v>105</v>
          </cell>
          <cell r="K102">
            <v>120000</v>
          </cell>
          <cell r="L102">
            <v>840000</v>
          </cell>
          <cell r="M102">
            <v>0</v>
          </cell>
          <cell r="N102">
            <v>0</v>
          </cell>
          <cell r="O102">
            <v>4200</v>
          </cell>
          <cell r="P102">
            <v>29400</v>
          </cell>
        </row>
        <row r="103">
          <cell r="B103" t="str">
            <v>SUB-TOTAL (A.2)</v>
          </cell>
          <cell r="F103">
            <v>12780000</v>
          </cell>
          <cell r="J103">
            <v>703</v>
          </cell>
          <cell r="L103">
            <v>12780000</v>
          </cell>
          <cell r="P103">
            <v>196840</v>
          </cell>
        </row>
        <row r="104">
          <cell r="A104" t="str">
            <v>A.4.1</v>
          </cell>
          <cell r="B104" t="str">
            <v xml:space="preserve">  6.9KV VCB 1250A 40KA , SWITCHGEAR INCOMING &amp; TIe PANEL &amp; FEEDER PANEL</v>
          </cell>
          <cell r="C104">
            <v>5</v>
          </cell>
          <cell r="D104" t="str">
            <v>PNL</v>
          </cell>
          <cell r="E104">
            <v>800000</v>
          </cell>
          <cell r="F104">
            <v>4000000</v>
          </cell>
        </row>
        <row r="105">
          <cell r="A105" t="str">
            <v>*</v>
          </cell>
          <cell r="B105" t="str">
            <v>DWG. NO. XK11A-0000-05,06,07,08</v>
          </cell>
          <cell r="F105">
            <v>0</v>
          </cell>
          <cell r="H105">
            <v>0</v>
          </cell>
          <cell r="J105">
            <v>0</v>
          </cell>
          <cell r="K105">
            <v>0</v>
          </cell>
          <cell r="L105">
            <v>0</v>
          </cell>
          <cell r="M105">
            <v>0</v>
          </cell>
          <cell r="N105">
            <v>0</v>
          </cell>
          <cell r="O105">
            <v>0</v>
          </cell>
          <cell r="P105">
            <v>0</v>
          </cell>
        </row>
        <row r="106">
          <cell r="A106" t="str">
            <v xml:space="preserve">   A.3</v>
          </cell>
          <cell r="B106" t="str">
            <v>NO.1 SUBSTATION (??)</v>
          </cell>
          <cell r="F106">
            <v>0</v>
          </cell>
          <cell r="H106">
            <v>0</v>
          </cell>
          <cell r="J106">
            <v>0</v>
          </cell>
          <cell r="K106">
            <v>0</v>
          </cell>
          <cell r="L106">
            <v>0</v>
          </cell>
          <cell r="M106">
            <v>0</v>
          </cell>
          <cell r="N106">
            <v>0</v>
          </cell>
          <cell r="O106">
            <v>0</v>
          </cell>
          <cell r="P106">
            <v>0</v>
          </cell>
        </row>
        <row r="107">
          <cell r="A107" t="str">
            <v>A.3.1</v>
          </cell>
          <cell r="B107" t="str">
            <v xml:space="preserve">  6.9KV VCB 1250A 40KA , SWITCHGEAR INCOMING &amp; TIE PANEL &amp; FEEDER PANEL</v>
          </cell>
          <cell r="C107">
            <v>5</v>
          </cell>
          <cell r="D107" t="str">
            <v>PNL</v>
          </cell>
          <cell r="E107">
            <v>800000</v>
          </cell>
          <cell r="F107">
            <v>4000000</v>
          </cell>
          <cell r="H107">
            <v>0</v>
          </cell>
          <cell r="I107">
            <v>20</v>
          </cell>
          <cell r="J107">
            <v>100</v>
          </cell>
          <cell r="K107">
            <v>800000</v>
          </cell>
          <cell r="L107">
            <v>4000000</v>
          </cell>
          <cell r="M107">
            <v>0</v>
          </cell>
          <cell r="N107">
            <v>0</v>
          </cell>
          <cell r="O107">
            <v>5600</v>
          </cell>
          <cell r="P107">
            <v>28000</v>
          </cell>
        </row>
        <row r="108">
          <cell r="A108" t="str">
            <v>A.3.2</v>
          </cell>
          <cell r="B108" t="str">
            <v xml:space="preserve">  6.9KV GCS ,  NEMA CLASS E2 , MCC PANEL</v>
          </cell>
          <cell r="C108">
            <v>10</v>
          </cell>
          <cell r="D108" t="str">
            <v>PNL</v>
          </cell>
          <cell r="E108">
            <v>500000</v>
          </cell>
          <cell r="F108">
            <v>5000000</v>
          </cell>
          <cell r="H108">
            <v>0</v>
          </cell>
          <cell r="I108">
            <v>20</v>
          </cell>
          <cell r="J108">
            <v>200</v>
          </cell>
          <cell r="K108">
            <v>500000</v>
          </cell>
          <cell r="L108">
            <v>5000000</v>
          </cell>
          <cell r="M108">
            <v>0</v>
          </cell>
          <cell r="N108">
            <v>0</v>
          </cell>
          <cell r="O108">
            <v>5600</v>
          </cell>
          <cell r="P108">
            <v>56000</v>
          </cell>
        </row>
        <row r="109">
          <cell r="A109" t="str">
            <v>A.3.3</v>
          </cell>
          <cell r="B109" t="str">
            <v xml:space="preserve">  6.9KV 500KVA , W/GCS , CAPACIATOR PANEL</v>
          </cell>
          <cell r="C109">
            <v>8</v>
          </cell>
          <cell r="D109" t="str">
            <v>PNL</v>
          </cell>
          <cell r="E109">
            <v>600000</v>
          </cell>
          <cell r="F109">
            <v>4800000</v>
          </cell>
          <cell r="H109">
            <v>0</v>
          </cell>
          <cell r="I109">
            <v>20</v>
          </cell>
          <cell r="J109">
            <v>160</v>
          </cell>
          <cell r="K109">
            <v>600000</v>
          </cell>
          <cell r="L109">
            <v>4800000</v>
          </cell>
          <cell r="M109">
            <v>0</v>
          </cell>
          <cell r="N109">
            <v>0</v>
          </cell>
          <cell r="O109">
            <v>5600</v>
          </cell>
          <cell r="P109">
            <v>44800</v>
          </cell>
        </row>
        <row r="110">
          <cell r="A110" t="str">
            <v>A.3.4</v>
          </cell>
          <cell r="B110" t="str">
            <v xml:space="preserve">  CAST RESIN DRY TYPE TR. , IP20 ENCLOSURE , 3 PHASE 6.9KV/480V ,2000/2500KVA </v>
          </cell>
          <cell r="C110">
            <v>2</v>
          </cell>
          <cell r="D110" t="str">
            <v>SET</v>
          </cell>
          <cell r="E110">
            <v>652000</v>
          </cell>
          <cell r="F110">
            <v>1304000</v>
          </cell>
          <cell r="H110">
            <v>0</v>
          </cell>
          <cell r="I110">
            <v>170</v>
          </cell>
          <cell r="J110">
            <v>340</v>
          </cell>
          <cell r="K110">
            <v>652000</v>
          </cell>
          <cell r="L110">
            <v>1304000</v>
          </cell>
          <cell r="M110">
            <v>0</v>
          </cell>
          <cell r="N110">
            <v>0</v>
          </cell>
          <cell r="O110">
            <v>47600</v>
          </cell>
          <cell r="P110">
            <v>95200</v>
          </cell>
        </row>
        <row r="111">
          <cell r="A111" t="str">
            <v>A.3.5</v>
          </cell>
          <cell r="B111" t="str">
            <v xml:space="preserve">  480V BUS DUCT, 3PH 3W, 4000A INDOOR, 65KA , 6M LG</v>
          </cell>
          <cell r="C111">
            <v>2</v>
          </cell>
          <cell r="D111" t="str">
            <v>SET</v>
          </cell>
          <cell r="E111">
            <v>350000</v>
          </cell>
          <cell r="F111">
            <v>700000</v>
          </cell>
          <cell r="H111">
            <v>0</v>
          </cell>
          <cell r="I111">
            <v>36</v>
          </cell>
          <cell r="J111">
            <v>72</v>
          </cell>
          <cell r="K111">
            <v>350000</v>
          </cell>
          <cell r="L111">
            <v>700000</v>
          </cell>
          <cell r="M111">
            <v>0</v>
          </cell>
          <cell r="N111">
            <v>0</v>
          </cell>
          <cell r="O111">
            <v>10080</v>
          </cell>
          <cell r="P111">
            <v>20160</v>
          </cell>
        </row>
        <row r="112">
          <cell r="A112" t="str">
            <v>A.3.6</v>
          </cell>
          <cell r="B112" t="str">
            <v xml:space="preserve">  480V SWGR , 65KA, INCOMING ACB4000Ax2PNL &amp; TIE ACB4000A</v>
          </cell>
          <cell r="C112">
            <v>1</v>
          </cell>
          <cell r="D112" t="str">
            <v>LOT</v>
          </cell>
          <cell r="E112">
            <v>1830000</v>
          </cell>
          <cell r="F112">
            <v>1830000</v>
          </cell>
          <cell r="H112">
            <v>0</v>
          </cell>
          <cell r="I112">
            <v>60</v>
          </cell>
          <cell r="J112">
            <v>60</v>
          </cell>
          <cell r="K112">
            <v>1830000</v>
          </cell>
          <cell r="L112">
            <v>1830000</v>
          </cell>
          <cell r="M112">
            <v>0</v>
          </cell>
          <cell r="N112">
            <v>0</v>
          </cell>
          <cell r="O112">
            <v>16800</v>
          </cell>
          <cell r="P112">
            <v>16800</v>
          </cell>
        </row>
        <row r="113">
          <cell r="A113" t="str">
            <v>A.3.7</v>
          </cell>
          <cell r="B113" t="str">
            <v xml:space="preserve">  480V MCC SINGLE FACE , 65KA</v>
          </cell>
          <cell r="C113">
            <v>19</v>
          </cell>
          <cell r="D113" t="str">
            <v>PNL</v>
          </cell>
          <cell r="E113">
            <v>160000</v>
          </cell>
          <cell r="F113">
            <v>3040000</v>
          </cell>
          <cell r="H113">
            <v>0</v>
          </cell>
          <cell r="I113">
            <v>15</v>
          </cell>
          <cell r="J113">
            <v>285</v>
          </cell>
          <cell r="K113">
            <v>160000</v>
          </cell>
          <cell r="L113">
            <v>3040000</v>
          </cell>
          <cell r="M113">
            <v>0</v>
          </cell>
          <cell r="N113">
            <v>0</v>
          </cell>
          <cell r="O113">
            <v>4200</v>
          </cell>
          <cell r="P113">
            <v>79800</v>
          </cell>
        </row>
        <row r="114">
          <cell r="A114" t="str">
            <v>A.3.8</v>
          </cell>
          <cell r="B114" t="str">
            <v xml:space="preserve">  480V EMERGENCY SWGR , 65KA, 4000A ACB</v>
          </cell>
          <cell r="C114">
            <v>2</v>
          </cell>
          <cell r="D114" t="str">
            <v>PNL</v>
          </cell>
          <cell r="E114">
            <v>610000</v>
          </cell>
          <cell r="F114">
            <v>1220000</v>
          </cell>
          <cell r="H114">
            <v>0</v>
          </cell>
          <cell r="I114">
            <v>20</v>
          </cell>
          <cell r="J114">
            <v>40</v>
          </cell>
          <cell r="K114">
            <v>610000</v>
          </cell>
          <cell r="L114">
            <v>1220000</v>
          </cell>
          <cell r="M114">
            <v>0</v>
          </cell>
          <cell r="N114">
            <v>0</v>
          </cell>
          <cell r="O114">
            <v>5600</v>
          </cell>
          <cell r="P114">
            <v>11200</v>
          </cell>
        </row>
        <row r="115">
          <cell r="A115" t="str">
            <v>A.3.9</v>
          </cell>
          <cell r="B115" t="str">
            <v xml:space="preserve">  480V EMERGENCY MCC SINGLE FACE , 40KA</v>
          </cell>
          <cell r="C115">
            <v>3</v>
          </cell>
          <cell r="D115" t="str">
            <v>PNL</v>
          </cell>
          <cell r="E115">
            <v>140000</v>
          </cell>
          <cell r="F115">
            <v>420000</v>
          </cell>
          <cell r="H115">
            <v>0</v>
          </cell>
          <cell r="I115">
            <v>15</v>
          </cell>
          <cell r="J115">
            <v>45</v>
          </cell>
          <cell r="K115">
            <v>140000</v>
          </cell>
          <cell r="L115">
            <v>420000</v>
          </cell>
          <cell r="M115">
            <v>0</v>
          </cell>
          <cell r="N115">
            <v>0</v>
          </cell>
          <cell r="O115">
            <v>4200</v>
          </cell>
          <cell r="P115">
            <v>12600</v>
          </cell>
        </row>
        <row r="116">
          <cell r="B116" t="str">
            <v>SUB-TOTAL (A.3)</v>
          </cell>
          <cell r="F116">
            <v>22314000</v>
          </cell>
          <cell r="J116">
            <v>1302</v>
          </cell>
          <cell r="L116">
            <v>22314000</v>
          </cell>
          <cell r="P116">
            <v>364560</v>
          </cell>
        </row>
        <row r="117">
          <cell r="F117">
            <v>0</v>
          </cell>
          <cell r="H117">
            <v>0</v>
          </cell>
          <cell r="J117">
            <v>0</v>
          </cell>
          <cell r="K117">
            <v>0</v>
          </cell>
          <cell r="L117">
            <v>0</v>
          </cell>
          <cell r="M117">
            <v>0</v>
          </cell>
          <cell r="N117">
            <v>0</v>
          </cell>
          <cell r="O117">
            <v>0</v>
          </cell>
          <cell r="P117">
            <v>0</v>
          </cell>
        </row>
        <row r="118">
          <cell r="A118" t="str">
            <v>*</v>
          </cell>
          <cell r="B118" t="str">
            <v>DWG. NO. XK11A-0000-09,10</v>
          </cell>
          <cell r="F118">
            <v>0</v>
          </cell>
          <cell r="H118">
            <v>0</v>
          </cell>
          <cell r="J118">
            <v>0</v>
          </cell>
          <cell r="K118">
            <v>0</v>
          </cell>
          <cell r="L118">
            <v>0</v>
          </cell>
          <cell r="M118">
            <v>0</v>
          </cell>
          <cell r="N118">
            <v>0</v>
          </cell>
          <cell r="O118">
            <v>0</v>
          </cell>
          <cell r="P118">
            <v>0</v>
          </cell>
        </row>
        <row r="119">
          <cell r="A119" t="str">
            <v xml:space="preserve">   A.4</v>
          </cell>
          <cell r="B119" t="str">
            <v>NO.2 SUBSTATION (???)</v>
          </cell>
          <cell r="F119">
            <v>0</v>
          </cell>
          <cell r="H119">
            <v>0</v>
          </cell>
          <cell r="J119">
            <v>0</v>
          </cell>
          <cell r="K119">
            <v>0</v>
          </cell>
          <cell r="L119">
            <v>0</v>
          </cell>
          <cell r="M119">
            <v>0</v>
          </cell>
          <cell r="N119">
            <v>0</v>
          </cell>
          <cell r="O119">
            <v>0</v>
          </cell>
          <cell r="P119">
            <v>0</v>
          </cell>
        </row>
        <row r="120">
          <cell r="A120" t="str">
            <v>A.4.1</v>
          </cell>
          <cell r="B120" t="str">
            <v xml:space="preserve">  6.9KV VCB 1250A 40KA , SWITCHGEAR INCOMING &amp; TIE PANEL &amp; FEEDER PANEL</v>
          </cell>
          <cell r="C120">
            <v>5</v>
          </cell>
          <cell r="D120" t="str">
            <v>PNL</v>
          </cell>
          <cell r="E120">
            <v>800000</v>
          </cell>
          <cell r="F120">
            <v>4000000</v>
          </cell>
          <cell r="H120">
            <v>0</v>
          </cell>
          <cell r="I120">
            <v>20</v>
          </cell>
          <cell r="J120">
            <v>100</v>
          </cell>
          <cell r="K120">
            <v>800000</v>
          </cell>
          <cell r="L120">
            <v>4000000</v>
          </cell>
          <cell r="M120">
            <v>0</v>
          </cell>
          <cell r="N120">
            <v>0</v>
          </cell>
          <cell r="O120">
            <v>5600</v>
          </cell>
          <cell r="P120">
            <v>28000</v>
          </cell>
        </row>
        <row r="121">
          <cell r="A121" t="str">
            <v>A.4.2</v>
          </cell>
          <cell r="B121" t="str">
            <v xml:space="preserve">  6.9KV VCB 1250A , MCC PANEL</v>
          </cell>
          <cell r="C121">
            <v>3</v>
          </cell>
          <cell r="D121" t="str">
            <v>PNL</v>
          </cell>
          <cell r="E121">
            <v>700000</v>
          </cell>
          <cell r="F121">
            <v>2100000</v>
          </cell>
          <cell r="H121">
            <v>0</v>
          </cell>
          <cell r="I121">
            <v>20</v>
          </cell>
          <cell r="J121">
            <v>60</v>
          </cell>
          <cell r="K121">
            <v>700000</v>
          </cell>
          <cell r="L121">
            <v>2100000</v>
          </cell>
          <cell r="M121">
            <v>0</v>
          </cell>
          <cell r="N121">
            <v>0</v>
          </cell>
          <cell r="O121">
            <v>5600</v>
          </cell>
          <cell r="P121">
            <v>16800</v>
          </cell>
        </row>
        <row r="122">
          <cell r="A122" t="str">
            <v>A.4.3</v>
          </cell>
          <cell r="B122" t="str">
            <v xml:space="preserve">  6.9KV 500KVA , W/GCS , CAPACIATOR PANEL</v>
          </cell>
          <cell r="C122">
            <v>2</v>
          </cell>
          <cell r="D122" t="str">
            <v>PNL</v>
          </cell>
          <cell r="E122">
            <v>600000</v>
          </cell>
          <cell r="F122">
            <v>1200000</v>
          </cell>
          <cell r="H122">
            <v>0</v>
          </cell>
          <cell r="I122">
            <v>20</v>
          </cell>
          <cell r="J122">
            <v>40</v>
          </cell>
          <cell r="K122">
            <v>600000</v>
          </cell>
          <cell r="L122">
            <v>1200000</v>
          </cell>
          <cell r="M122">
            <v>0</v>
          </cell>
          <cell r="N122">
            <v>0</v>
          </cell>
          <cell r="O122">
            <v>5600</v>
          </cell>
          <cell r="P122">
            <v>11200</v>
          </cell>
        </row>
        <row r="123">
          <cell r="A123" t="str">
            <v>A.4.4</v>
          </cell>
          <cell r="B123" t="str">
            <v xml:space="preserve">  6.9KV 1000KVA , W/GCS , CAPACIATOR PANEL</v>
          </cell>
          <cell r="C123">
            <v>2</v>
          </cell>
          <cell r="D123" t="str">
            <v>PNL</v>
          </cell>
          <cell r="E123">
            <v>900000</v>
          </cell>
          <cell r="F123">
            <v>1800000</v>
          </cell>
          <cell r="H123">
            <v>0</v>
          </cell>
          <cell r="I123">
            <v>20</v>
          </cell>
          <cell r="J123">
            <v>40</v>
          </cell>
          <cell r="K123">
            <v>900000</v>
          </cell>
          <cell r="L123">
            <v>1800000</v>
          </cell>
          <cell r="M123">
            <v>0</v>
          </cell>
          <cell r="N123">
            <v>0</v>
          </cell>
          <cell r="O123">
            <v>5600</v>
          </cell>
          <cell r="P123">
            <v>11200</v>
          </cell>
        </row>
        <row r="124">
          <cell r="A124" t="str">
            <v>A.4.5</v>
          </cell>
          <cell r="B124" t="str">
            <v xml:space="preserve">  CAST RESIN DRY TYPE TR. , IP20 ENCLOSURE , 3 PHASE 6.9KV/480V ,1000KVA </v>
          </cell>
          <cell r="C124">
            <v>2</v>
          </cell>
          <cell r="D124" t="str">
            <v>SET</v>
          </cell>
          <cell r="E124">
            <v>410000</v>
          </cell>
          <cell r="F124">
            <v>820000</v>
          </cell>
          <cell r="H124">
            <v>0</v>
          </cell>
          <cell r="I124">
            <v>108</v>
          </cell>
          <cell r="J124">
            <v>216</v>
          </cell>
          <cell r="K124">
            <v>410000</v>
          </cell>
          <cell r="L124">
            <v>820000</v>
          </cell>
          <cell r="M124">
            <v>0</v>
          </cell>
          <cell r="N124">
            <v>0</v>
          </cell>
          <cell r="O124">
            <v>30240</v>
          </cell>
          <cell r="P124">
            <v>60480</v>
          </cell>
        </row>
        <row r="125">
          <cell r="A125" t="str">
            <v>A.4.6</v>
          </cell>
          <cell r="B125" t="str">
            <v xml:space="preserve">  480V BUS DUCT, 3PH 3W, 1600A INDOOR, 30KA , 6M LG</v>
          </cell>
          <cell r="C125">
            <v>2</v>
          </cell>
          <cell r="D125" t="str">
            <v>SET</v>
          </cell>
          <cell r="E125">
            <v>210000</v>
          </cell>
          <cell r="F125">
            <v>420000</v>
          </cell>
          <cell r="H125">
            <v>0</v>
          </cell>
          <cell r="I125">
            <v>36</v>
          </cell>
          <cell r="J125">
            <v>72</v>
          </cell>
          <cell r="K125">
            <v>210000</v>
          </cell>
          <cell r="L125">
            <v>420000</v>
          </cell>
          <cell r="M125">
            <v>0</v>
          </cell>
          <cell r="N125">
            <v>0</v>
          </cell>
          <cell r="O125">
            <v>10080</v>
          </cell>
          <cell r="P125">
            <v>20160</v>
          </cell>
        </row>
        <row r="126">
          <cell r="A126" t="str">
            <v>A.4.7</v>
          </cell>
          <cell r="B126" t="str">
            <v xml:space="preserve">  480V SWGR , 30KA, INCOMING ACB1600Ax2PNL &amp; TIE ACB1600A </v>
          </cell>
          <cell r="C126">
            <v>1</v>
          </cell>
          <cell r="D126" t="str">
            <v>LOT</v>
          </cell>
          <cell r="E126">
            <v>1100000</v>
          </cell>
          <cell r="F126">
            <v>1100000</v>
          </cell>
          <cell r="H126">
            <v>0</v>
          </cell>
          <cell r="I126">
            <v>60</v>
          </cell>
          <cell r="J126">
            <v>60</v>
          </cell>
          <cell r="K126">
            <v>1100000</v>
          </cell>
          <cell r="L126">
            <v>1100000</v>
          </cell>
          <cell r="M126">
            <v>0</v>
          </cell>
          <cell r="N126">
            <v>0</v>
          </cell>
          <cell r="O126">
            <v>16800</v>
          </cell>
          <cell r="P126">
            <v>16800</v>
          </cell>
        </row>
        <row r="127">
          <cell r="A127" t="str">
            <v>A.4.8</v>
          </cell>
          <cell r="B127" t="str">
            <v xml:space="preserve">  480V MCC SINGLE FACE , 30KA</v>
          </cell>
          <cell r="C127">
            <v>7</v>
          </cell>
          <cell r="D127" t="str">
            <v>PNL</v>
          </cell>
          <cell r="E127">
            <v>120000</v>
          </cell>
          <cell r="F127">
            <v>840000</v>
          </cell>
          <cell r="H127">
            <v>0</v>
          </cell>
          <cell r="I127">
            <v>15</v>
          </cell>
          <cell r="J127">
            <v>105</v>
          </cell>
          <cell r="K127">
            <v>120000</v>
          </cell>
          <cell r="L127">
            <v>840000</v>
          </cell>
          <cell r="M127">
            <v>0</v>
          </cell>
          <cell r="N127">
            <v>0</v>
          </cell>
          <cell r="O127">
            <v>4200</v>
          </cell>
          <cell r="P127">
            <v>29400</v>
          </cell>
        </row>
        <row r="128">
          <cell r="B128" t="str">
            <v>SUB-TOTAL (A.4)</v>
          </cell>
          <cell r="F128">
            <v>12280000</v>
          </cell>
          <cell r="J128">
            <v>693</v>
          </cell>
          <cell r="L128">
            <v>12280000</v>
          </cell>
          <cell r="P128">
            <v>194040</v>
          </cell>
        </row>
        <row r="129">
          <cell r="F129">
            <v>0</v>
          </cell>
          <cell r="H129">
            <v>0</v>
          </cell>
          <cell r="J129">
            <v>0</v>
          </cell>
          <cell r="K129">
            <v>0</v>
          </cell>
          <cell r="L129">
            <v>0</v>
          </cell>
          <cell r="M129">
            <v>0</v>
          </cell>
          <cell r="N129">
            <v>0</v>
          </cell>
          <cell r="O129">
            <v>0</v>
          </cell>
          <cell r="P129">
            <v>0</v>
          </cell>
        </row>
        <row r="130">
          <cell r="A130" t="str">
            <v>A.5</v>
          </cell>
          <cell r="B130" t="str">
            <v xml:space="preserve"> DISEL STAND-BY GENERATOR 1250KW OUTPUT,</v>
          </cell>
          <cell r="C130">
            <v>1</v>
          </cell>
          <cell r="D130" t="str">
            <v>SET</v>
          </cell>
          <cell r="E130">
            <v>6250000</v>
          </cell>
          <cell r="F130">
            <v>6250000</v>
          </cell>
          <cell r="H130">
            <v>0</v>
          </cell>
          <cell r="I130">
            <v>560</v>
          </cell>
          <cell r="J130">
            <v>560</v>
          </cell>
          <cell r="K130">
            <v>6250000</v>
          </cell>
          <cell r="L130">
            <v>6250000</v>
          </cell>
          <cell r="M130">
            <v>0</v>
          </cell>
          <cell r="N130">
            <v>0</v>
          </cell>
          <cell r="O130">
            <v>224000</v>
          </cell>
          <cell r="P130">
            <v>224000</v>
          </cell>
        </row>
        <row r="131">
          <cell r="B131" t="str">
            <v xml:space="preserve"> 3PH 3W 480V, W/ CONTROL PANEL , DALY TANK</v>
          </cell>
          <cell r="F131">
            <v>0</v>
          </cell>
          <cell r="H131">
            <v>0</v>
          </cell>
          <cell r="J131">
            <v>0</v>
          </cell>
          <cell r="K131">
            <v>0</v>
          </cell>
          <cell r="L131">
            <v>0</v>
          </cell>
          <cell r="M131">
            <v>0</v>
          </cell>
          <cell r="N131">
            <v>0</v>
          </cell>
          <cell r="O131">
            <v>0</v>
          </cell>
          <cell r="P131">
            <v>0</v>
          </cell>
        </row>
        <row r="132">
          <cell r="A132">
            <v>0</v>
          </cell>
          <cell r="B132">
            <v>0</v>
          </cell>
          <cell r="C132">
            <v>0</v>
          </cell>
          <cell r="D132">
            <v>0</v>
          </cell>
          <cell r="E132">
            <v>0</v>
          </cell>
          <cell r="F132">
            <v>0</v>
          </cell>
          <cell r="H132">
            <v>0</v>
          </cell>
          <cell r="J132">
            <v>0</v>
          </cell>
          <cell r="K132">
            <v>0</v>
          </cell>
          <cell r="L132">
            <v>0</v>
          </cell>
          <cell r="M132">
            <v>0</v>
          </cell>
          <cell r="N132">
            <v>0</v>
          </cell>
          <cell r="O132">
            <v>0</v>
          </cell>
          <cell r="P132">
            <v>0</v>
          </cell>
        </row>
        <row r="133">
          <cell r="A133" t="str">
            <v>A.6</v>
          </cell>
          <cell r="B133" t="str">
            <v>3 PHASE 480V-120V UPS</v>
          </cell>
          <cell r="F133">
            <v>0</v>
          </cell>
          <cell r="H133">
            <v>0</v>
          </cell>
          <cell r="J133">
            <v>0</v>
          </cell>
          <cell r="K133">
            <v>0</v>
          </cell>
          <cell r="L133">
            <v>0</v>
          </cell>
          <cell r="M133">
            <v>0</v>
          </cell>
          <cell r="N133">
            <v>0</v>
          </cell>
          <cell r="O133">
            <v>0</v>
          </cell>
          <cell r="P133">
            <v>0</v>
          </cell>
        </row>
        <row r="134">
          <cell r="A134" t="str">
            <v>A.6.1</v>
          </cell>
          <cell r="B134" t="str">
            <v xml:space="preserve"> 100 KVA ,  W/ BATTERY LEAD-CALCIUM TYPE 30 MIN.</v>
          </cell>
          <cell r="C134">
            <v>1</v>
          </cell>
          <cell r="D134" t="str">
            <v>SET</v>
          </cell>
          <cell r="E134">
            <v>1250000</v>
          </cell>
          <cell r="F134">
            <v>1250000</v>
          </cell>
          <cell r="H134">
            <v>0</v>
          </cell>
          <cell r="I134">
            <v>188</v>
          </cell>
          <cell r="J134">
            <v>188</v>
          </cell>
          <cell r="K134">
            <v>1250000</v>
          </cell>
          <cell r="L134">
            <v>1250000</v>
          </cell>
          <cell r="M134">
            <v>0</v>
          </cell>
          <cell r="N134">
            <v>0</v>
          </cell>
          <cell r="O134">
            <v>52640</v>
          </cell>
          <cell r="P134">
            <v>52640</v>
          </cell>
        </row>
        <row r="135">
          <cell r="A135" t="str">
            <v>A.6.2</v>
          </cell>
          <cell r="B135" t="str">
            <v xml:space="preserve"> 15 KVA ,  W/ BATTERY LEAD-CALCIUM TYPE 30 MIN.</v>
          </cell>
          <cell r="C135">
            <v>1</v>
          </cell>
          <cell r="D135" t="str">
            <v>SET</v>
          </cell>
          <cell r="E135">
            <v>300000</v>
          </cell>
          <cell r="F135">
            <v>300000</v>
          </cell>
          <cell r="H135">
            <v>0</v>
          </cell>
          <cell r="I135">
            <v>50</v>
          </cell>
          <cell r="J135">
            <v>50</v>
          </cell>
          <cell r="K135">
            <v>300000</v>
          </cell>
          <cell r="L135">
            <v>300000</v>
          </cell>
          <cell r="M135">
            <v>0</v>
          </cell>
          <cell r="N135">
            <v>0</v>
          </cell>
          <cell r="O135">
            <v>14000</v>
          </cell>
          <cell r="P135">
            <v>14000</v>
          </cell>
        </row>
        <row r="136">
          <cell r="B136" t="str">
            <v>SUB-TOTAL (A.6)</v>
          </cell>
          <cell r="F136">
            <v>1550000</v>
          </cell>
          <cell r="J136">
            <v>238</v>
          </cell>
          <cell r="L136">
            <v>1550000</v>
          </cell>
          <cell r="P136">
            <v>66640</v>
          </cell>
        </row>
        <row r="137">
          <cell r="H137">
            <v>0</v>
          </cell>
        </row>
        <row r="138">
          <cell r="A138" t="str">
            <v>A.7</v>
          </cell>
          <cell r="B138" t="str">
            <v xml:space="preserve">  DC POWER SUPPLY       </v>
          </cell>
          <cell r="J138">
            <v>0</v>
          </cell>
          <cell r="K138">
            <v>0</v>
          </cell>
          <cell r="L138">
            <v>0</v>
          </cell>
          <cell r="M138">
            <v>0</v>
          </cell>
          <cell r="N138">
            <v>0</v>
          </cell>
          <cell r="O138">
            <v>0</v>
          </cell>
          <cell r="P138">
            <v>0</v>
          </cell>
        </row>
        <row r="139">
          <cell r="A139" t="str">
            <v>A.7.1</v>
          </cell>
          <cell r="B139" t="str">
            <v xml:space="preserve"> 125VDC CHAGER, 50A,  W/ 60AH LEAD-CALCIUM BATTERY &amp; RACK</v>
          </cell>
          <cell r="C139">
            <v>1</v>
          </cell>
          <cell r="D139" t="str">
            <v>SET</v>
          </cell>
          <cell r="E139">
            <v>325000</v>
          </cell>
          <cell r="F139">
            <v>325000</v>
          </cell>
          <cell r="H139">
            <v>0</v>
          </cell>
          <cell r="I139">
            <v>50</v>
          </cell>
          <cell r="J139">
            <v>50</v>
          </cell>
          <cell r="K139">
            <v>325000</v>
          </cell>
          <cell r="L139">
            <v>325000</v>
          </cell>
          <cell r="M139">
            <v>0</v>
          </cell>
          <cell r="N139">
            <v>0</v>
          </cell>
          <cell r="O139">
            <v>14000</v>
          </cell>
          <cell r="P139">
            <v>14000</v>
          </cell>
        </row>
        <row r="140">
          <cell r="A140" t="str">
            <v>A.7.2</v>
          </cell>
          <cell r="B140" t="str">
            <v xml:space="preserve"> 125VDC CHAGER, 25A,  W/ 30AH LEAD-CALCIUM BATTERY &amp; RACK</v>
          </cell>
          <cell r="C140">
            <v>2</v>
          </cell>
          <cell r="D140" t="str">
            <v>SET</v>
          </cell>
          <cell r="E140">
            <v>245000</v>
          </cell>
          <cell r="F140">
            <v>490000</v>
          </cell>
          <cell r="H140">
            <v>0</v>
          </cell>
          <cell r="I140">
            <v>35</v>
          </cell>
          <cell r="J140">
            <v>70</v>
          </cell>
          <cell r="K140">
            <v>245000</v>
          </cell>
          <cell r="L140">
            <v>490000</v>
          </cell>
          <cell r="M140">
            <v>0</v>
          </cell>
          <cell r="N140">
            <v>0</v>
          </cell>
          <cell r="O140">
            <v>9800</v>
          </cell>
          <cell r="P140">
            <v>19600</v>
          </cell>
        </row>
        <row r="141">
          <cell r="B141" t="str">
            <v>SUB-TOTAL (A7)</v>
          </cell>
          <cell r="F141">
            <v>815000</v>
          </cell>
          <cell r="J141">
            <v>120</v>
          </cell>
          <cell r="L141">
            <v>815000</v>
          </cell>
          <cell r="P141">
            <v>33600</v>
          </cell>
        </row>
        <row r="143">
          <cell r="A143" t="str">
            <v>A.8</v>
          </cell>
          <cell r="B143" t="str">
            <v>OTHER</v>
          </cell>
        </row>
        <row r="144">
          <cell r="A144" t="str">
            <v>A.8.1</v>
          </cell>
          <cell r="B144" t="str">
            <v>SELF-STANDING POWER PANEL, 480V, 65KA</v>
          </cell>
          <cell r="C144">
            <v>1</v>
          </cell>
          <cell r="D144" t="str">
            <v>SET</v>
          </cell>
          <cell r="E144">
            <v>120000</v>
          </cell>
          <cell r="F144">
            <v>120000</v>
          </cell>
          <cell r="H144">
            <v>0</v>
          </cell>
          <cell r="I144">
            <v>20</v>
          </cell>
          <cell r="J144">
            <v>20</v>
          </cell>
          <cell r="K144">
            <v>120000</v>
          </cell>
          <cell r="L144">
            <v>120000</v>
          </cell>
          <cell r="M144">
            <v>0</v>
          </cell>
          <cell r="N144">
            <v>0</v>
          </cell>
          <cell r="O144">
            <v>5600</v>
          </cell>
          <cell r="P144">
            <v>5600</v>
          </cell>
        </row>
        <row r="145">
          <cell r="B145" t="str">
            <v>PNL. NO. CCR2-D-MC1 (DWG. NO. XK11A-0000-12)</v>
          </cell>
          <cell r="F145">
            <v>0</v>
          </cell>
          <cell r="H145">
            <v>0</v>
          </cell>
          <cell r="J145">
            <v>0</v>
          </cell>
          <cell r="K145">
            <v>0</v>
          </cell>
          <cell r="L145">
            <v>0</v>
          </cell>
          <cell r="M145">
            <v>0</v>
          </cell>
          <cell r="N145">
            <v>0</v>
          </cell>
          <cell r="O145">
            <v>0</v>
          </cell>
          <cell r="P145">
            <v>0</v>
          </cell>
        </row>
        <row r="146">
          <cell r="A146" t="str">
            <v>A.8.2</v>
          </cell>
          <cell r="B146" t="str">
            <v>SELF-STANDING POWER PANEL, 480V, 30KA (DWG. NO. XK11A-0000-12)</v>
          </cell>
          <cell r="C146">
            <v>6</v>
          </cell>
          <cell r="D146" t="str">
            <v>SET</v>
          </cell>
          <cell r="E146">
            <v>140000</v>
          </cell>
          <cell r="F146">
            <v>840000</v>
          </cell>
          <cell r="H146">
            <v>0</v>
          </cell>
          <cell r="I146">
            <v>20</v>
          </cell>
          <cell r="J146">
            <v>120</v>
          </cell>
          <cell r="K146">
            <v>140000</v>
          </cell>
          <cell r="L146">
            <v>840000</v>
          </cell>
          <cell r="M146">
            <v>0</v>
          </cell>
          <cell r="N146">
            <v>0</v>
          </cell>
          <cell r="O146">
            <v>5600</v>
          </cell>
          <cell r="P146">
            <v>33600</v>
          </cell>
        </row>
        <row r="147">
          <cell r="B147" t="str">
            <v>PNL. NO. POWER PANEL.</v>
          </cell>
          <cell r="F147">
            <v>0</v>
          </cell>
          <cell r="H147">
            <v>0</v>
          </cell>
          <cell r="J147">
            <v>0</v>
          </cell>
          <cell r="K147">
            <v>0</v>
          </cell>
          <cell r="L147">
            <v>0</v>
          </cell>
          <cell r="M147">
            <v>0</v>
          </cell>
          <cell r="N147">
            <v>0</v>
          </cell>
          <cell r="O147">
            <v>0</v>
          </cell>
          <cell r="P147">
            <v>0</v>
          </cell>
        </row>
        <row r="148">
          <cell r="A148" t="str">
            <v>A.8.3</v>
          </cell>
          <cell r="B148" t="str">
            <v>DRY RTANSFORMER, WEATHER PROOF ENCLOSURE</v>
          </cell>
          <cell r="F148">
            <v>0</v>
          </cell>
          <cell r="H148">
            <v>0</v>
          </cell>
          <cell r="J148">
            <v>0</v>
          </cell>
          <cell r="K148">
            <v>0</v>
          </cell>
          <cell r="L148">
            <v>0</v>
          </cell>
          <cell r="M148">
            <v>0</v>
          </cell>
          <cell r="N148">
            <v>0</v>
          </cell>
          <cell r="O148">
            <v>0</v>
          </cell>
          <cell r="P148">
            <v>0</v>
          </cell>
        </row>
        <row r="149">
          <cell r="B149" t="str">
            <v>480/240V, 30KVA</v>
          </cell>
          <cell r="C149">
            <v>9</v>
          </cell>
          <cell r="D149" t="str">
            <v>SET</v>
          </cell>
          <cell r="E149">
            <v>40000</v>
          </cell>
          <cell r="F149">
            <v>360000</v>
          </cell>
          <cell r="H149">
            <v>0</v>
          </cell>
          <cell r="I149">
            <v>18</v>
          </cell>
          <cell r="J149">
            <v>162</v>
          </cell>
          <cell r="K149">
            <v>40000</v>
          </cell>
          <cell r="L149">
            <v>360000</v>
          </cell>
          <cell r="M149">
            <v>0</v>
          </cell>
          <cell r="N149">
            <v>0</v>
          </cell>
          <cell r="O149">
            <v>5040</v>
          </cell>
          <cell r="P149">
            <v>45360</v>
          </cell>
        </row>
        <row r="150">
          <cell r="B150" t="str">
            <v>480/240V, 20KVA</v>
          </cell>
          <cell r="C150">
            <v>6</v>
          </cell>
          <cell r="D150" t="str">
            <v>SET</v>
          </cell>
          <cell r="E150">
            <v>30000</v>
          </cell>
          <cell r="F150">
            <v>180000</v>
          </cell>
          <cell r="H150">
            <v>0</v>
          </cell>
          <cell r="I150">
            <v>14</v>
          </cell>
          <cell r="J150">
            <v>84</v>
          </cell>
          <cell r="K150">
            <v>30000</v>
          </cell>
          <cell r="L150">
            <v>180000</v>
          </cell>
          <cell r="M150">
            <v>0</v>
          </cell>
          <cell r="N150">
            <v>0</v>
          </cell>
          <cell r="O150">
            <v>3920</v>
          </cell>
          <cell r="P150">
            <v>23520</v>
          </cell>
        </row>
        <row r="151">
          <cell r="B151" t="str">
            <v>480/240V, 10KVA</v>
          </cell>
          <cell r="C151">
            <v>9</v>
          </cell>
          <cell r="D151" t="str">
            <v>SET</v>
          </cell>
          <cell r="E151">
            <v>22000</v>
          </cell>
          <cell r="F151">
            <v>198000</v>
          </cell>
          <cell r="H151">
            <v>0</v>
          </cell>
          <cell r="I151">
            <v>9</v>
          </cell>
          <cell r="J151">
            <v>81</v>
          </cell>
          <cell r="K151">
            <v>22000</v>
          </cell>
          <cell r="L151">
            <v>198000</v>
          </cell>
          <cell r="M151">
            <v>0</v>
          </cell>
          <cell r="N151">
            <v>0</v>
          </cell>
          <cell r="O151">
            <v>2520</v>
          </cell>
          <cell r="P151">
            <v>22680</v>
          </cell>
        </row>
        <row r="152">
          <cell r="A152" t="str">
            <v>A.8.4</v>
          </cell>
          <cell r="B152" t="str">
            <v xml:space="preserve"> MCC FOR TRASH , 480V MCC SINGLE FACE , 30KA</v>
          </cell>
          <cell r="C152">
            <v>5</v>
          </cell>
          <cell r="D152" t="str">
            <v>SET</v>
          </cell>
          <cell r="E152">
            <v>120000</v>
          </cell>
          <cell r="F152">
            <v>600000</v>
          </cell>
          <cell r="H152">
            <v>0</v>
          </cell>
          <cell r="I152">
            <v>15</v>
          </cell>
          <cell r="J152">
            <v>75</v>
          </cell>
          <cell r="K152">
            <v>120000</v>
          </cell>
          <cell r="L152">
            <v>600000</v>
          </cell>
          <cell r="M152">
            <v>0</v>
          </cell>
          <cell r="N152">
            <v>0</v>
          </cell>
          <cell r="O152">
            <v>4200</v>
          </cell>
          <cell r="P152">
            <v>21000</v>
          </cell>
        </row>
        <row r="153">
          <cell r="A153" t="str">
            <v>A.8.5</v>
          </cell>
          <cell r="B153" t="str">
            <v>600VAC, 100A ATS PANEL, WALL MOUNT, INDOOR</v>
          </cell>
          <cell r="C153">
            <v>3</v>
          </cell>
          <cell r="D153" t="str">
            <v>SET</v>
          </cell>
          <cell r="E153">
            <v>100000</v>
          </cell>
          <cell r="F153">
            <v>300000</v>
          </cell>
          <cell r="H153">
            <v>0</v>
          </cell>
          <cell r="I153">
            <v>15</v>
          </cell>
          <cell r="J153">
            <v>45</v>
          </cell>
          <cell r="K153">
            <v>100000</v>
          </cell>
          <cell r="L153">
            <v>300000</v>
          </cell>
          <cell r="M153">
            <v>0</v>
          </cell>
          <cell r="N153">
            <v>0</v>
          </cell>
          <cell r="O153">
            <v>4200</v>
          </cell>
          <cell r="P153">
            <v>12600</v>
          </cell>
        </row>
        <row r="154">
          <cell r="A154" t="str">
            <v>A.8.6</v>
          </cell>
          <cell r="B154" t="str">
            <v>100A NFB PANEL, WALL MOUNT., INDOOR</v>
          </cell>
          <cell r="C154">
            <v>6</v>
          </cell>
          <cell r="D154" t="str">
            <v>SET</v>
          </cell>
          <cell r="E154">
            <v>4000</v>
          </cell>
          <cell r="F154">
            <v>24000</v>
          </cell>
          <cell r="H154">
            <v>0</v>
          </cell>
          <cell r="I154">
            <v>4</v>
          </cell>
          <cell r="J154">
            <v>24</v>
          </cell>
          <cell r="K154">
            <v>4000</v>
          </cell>
          <cell r="L154">
            <v>24000</v>
          </cell>
          <cell r="M154">
            <v>0</v>
          </cell>
          <cell r="N154">
            <v>0</v>
          </cell>
          <cell r="O154">
            <v>1120</v>
          </cell>
          <cell r="P154">
            <v>6720</v>
          </cell>
        </row>
        <row r="155">
          <cell r="A155" t="str">
            <v>A.8.7</v>
          </cell>
          <cell r="B155" t="str">
            <v>600V PDP PANEL, WALL MOUNT, INDOOR</v>
          </cell>
          <cell r="C155">
            <v>6</v>
          </cell>
          <cell r="D155" t="str">
            <v>SET</v>
          </cell>
          <cell r="E155">
            <v>9000</v>
          </cell>
          <cell r="F155">
            <v>54000</v>
          </cell>
          <cell r="H155">
            <v>0</v>
          </cell>
          <cell r="I155">
            <v>6</v>
          </cell>
          <cell r="J155">
            <v>36</v>
          </cell>
          <cell r="K155">
            <v>9000</v>
          </cell>
          <cell r="L155">
            <v>54000</v>
          </cell>
          <cell r="M155">
            <v>0</v>
          </cell>
          <cell r="N155">
            <v>0</v>
          </cell>
          <cell r="O155">
            <v>1680</v>
          </cell>
          <cell r="P155">
            <v>10080</v>
          </cell>
        </row>
        <row r="156">
          <cell r="B156" t="str">
            <v>W/NFB 100A x 1, 20A x6, 10KA</v>
          </cell>
        </row>
        <row r="157">
          <cell r="A157" t="str">
            <v>A.8.8</v>
          </cell>
          <cell r="B157" t="str">
            <v>POWER SYSTEM GRAPHIC PANEL, SELF-STANDING,</v>
          </cell>
          <cell r="C157">
            <v>1</v>
          </cell>
          <cell r="D157" t="str">
            <v>SET</v>
          </cell>
          <cell r="E157">
            <v>320000</v>
          </cell>
          <cell r="F157">
            <v>320000</v>
          </cell>
          <cell r="H157">
            <v>0</v>
          </cell>
          <cell r="I157">
            <v>30</v>
          </cell>
          <cell r="J157">
            <v>30</v>
          </cell>
          <cell r="K157">
            <v>320000</v>
          </cell>
          <cell r="L157">
            <v>320000</v>
          </cell>
          <cell r="M157">
            <v>0</v>
          </cell>
          <cell r="N157">
            <v>0</v>
          </cell>
          <cell r="O157">
            <v>8400</v>
          </cell>
          <cell r="P157">
            <v>8400</v>
          </cell>
        </row>
        <row r="158">
          <cell r="B158" t="str">
            <v xml:space="preserve"> ENCLOSURE SIZE 2200(W)x2300(H)x600(D)MM.</v>
          </cell>
          <cell r="F158">
            <v>0</v>
          </cell>
          <cell r="H158">
            <v>0</v>
          </cell>
          <cell r="J158">
            <v>0</v>
          </cell>
          <cell r="K158">
            <v>0</v>
          </cell>
          <cell r="L158">
            <v>0</v>
          </cell>
          <cell r="M158">
            <v>0</v>
          </cell>
          <cell r="N158">
            <v>0</v>
          </cell>
          <cell r="O158">
            <v>0</v>
          </cell>
          <cell r="P158">
            <v>0</v>
          </cell>
        </row>
        <row r="159">
          <cell r="B159" t="str">
            <v>MOSAIC PANEL SIZE 2000(W)x1000(H)MM., W/ LIGHT x60</v>
          </cell>
          <cell r="F159">
            <v>0</v>
          </cell>
          <cell r="H159">
            <v>0</v>
          </cell>
          <cell r="J159">
            <v>0</v>
          </cell>
          <cell r="K159">
            <v>0</v>
          </cell>
          <cell r="L159">
            <v>0</v>
          </cell>
          <cell r="M159">
            <v>0</v>
          </cell>
          <cell r="N159">
            <v>0</v>
          </cell>
          <cell r="O159">
            <v>0</v>
          </cell>
          <cell r="P159">
            <v>0</v>
          </cell>
        </row>
        <row r="160">
          <cell r="B160" t="str">
            <v>SUB-TOTAL (A.8)</v>
          </cell>
          <cell r="F160">
            <v>2996000</v>
          </cell>
          <cell r="J160">
            <v>677</v>
          </cell>
          <cell r="L160">
            <v>2996000</v>
          </cell>
          <cell r="O160">
            <v>0</v>
          </cell>
          <cell r="P160">
            <v>189560</v>
          </cell>
        </row>
        <row r="161">
          <cell r="O161">
            <v>0</v>
          </cell>
        </row>
        <row r="162">
          <cell r="A162" t="str">
            <v xml:space="preserve">   A.9</v>
          </cell>
          <cell r="B162" t="str">
            <v xml:space="preserve"> TEST FEE FOR MECH-ELEC CONSULANT CO. &amp; T.P.C.</v>
          </cell>
          <cell r="C162">
            <v>1</v>
          </cell>
          <cell r="D162" t="str">
            <v>LOT</v>
          </cell>
          <cell r="E162" t="str">
            <v>M+L</v>
          </cell>
          <cell r="F162" t="str">
            <v>M+L</v>
          </cell>
          <cell r="H162">
            <v>0</v>
          </cell>
          <cell r="I162">
            <v>1607</v>
          </cell>
          <cell r="J162">
            <v>1607</v>
          </cell>
          <cell r="K162" t="str">
            <v>M+L</v>
          </cell>
          <cell r="L162" t="str">
            <v>M+L</v>
          </cell>
          <cell r="M162">
            <v>0</v>
          </cell>
          <cell r="N162">
            <v>0</v>
          </cell>
          <cell r="O162">
            <v>1800000</v>
          </cell>
          <cell r="P162">
            <v>1800000</v>
          </cell>
        </row>
        <row r="163">
          <cell r="F163">
            <v>0</v>
          </cell>
          <cell r="H163">
            <v>0</v>
          </cell>
          <cell r="J163">
            <v>0</v>
          </cell>
          <cell r="K163">
            <v>0</v>
          </cell>
          <cell r="L163">
            <v>0</v>
          </cell>
          <cell r="M163">
            <v>0</v>
          </cell>
          <cell r="N163">
            <v>0</v>
          </cell>
          <cell r="O163">
            <v>0</v>
          </cell>
          <cell r="P163">
            <v>0</v>
          </cell>
        </row>
        <row r="164">
          <cell r="A164">
            <v>10</v>
          </cell>
          <cell r="B164" t="str">
            <v>SUB-TOTAL : (A)</v>
          </cell>
          <cell r="C164">
            <v>15000</v>
          </cell>
          <cell r="D164" t="str">
            <v>M</v>
          </cell>
          <cell r="E164">
            <v>223</v>
          </cell>
          <cell r="F164">
            <v>138612100</v>
          </cell>
          <cell r="H164">
            <v>0</v>
          </cell>
          <cell r="J164">
            <v>13764</v>
          </cell>
          <cell r="K164">
            <v>0</v>
          </cell>
          <cell r="L164">
            <v>138612100</v>
          </cell>
          <cell r="M164">
            <v>0</v>
          </cell>
          <cell r="N164">
            <v>0</v>
          </cell>
          <cell r="O164">
            <v>0</v>
          </cell>
          <cell r="P164">
            <v>6155030</v>
          </cell>
        </row>
        <row r="166">
          <cell r="A166" t="str">
            <v>B</v>
          </cell>
          <cell r="B166" t="str">
            <v>CABLE &amp; WIRE FOR POWER SYSTEM</v>
          </cell>
          <cell r="C166">
            <v>130730</v>
          </cell>
          <cell r="D166" t="str">
            <v>M</v>
          </cell>
        </row>
        <row r="167">
          <cell r="F167">
            <v>0</v>
          </cell>
          <cell r="G167">
            <v>0</v>
          </cell>
          <cell r="H167">
            <v>0</v>
          </cell>
          <cell r="I167">
            <v>0</v>
          </cell>
          <cell r="J167">
            <v>0</v>
          </cell>
          <cell r="K167">
            <v>0</v>
          </cell>
          <cell r="L167">
            <v>0</v>
          </cell>
          <cell r="M167">
            <v>0</v>
          </cell>
          <cell r="N167">
            <v>0</v>
          </cell>
          <cell r="O167">
            <v>0</v>
          </cell>
          <cell r="P167">
            <v>0</v>
          </cell>
          <cell r="Q167">
            <v>0</v>
          </cell>
        </row>
        <row r="168">
          <cell r="A168" t="str">
            <v>B</v>
          </cell>
          <cell r="B168" t="str">
            <v xml:space="preserve"> POWER DISTRIBUTION SYSTEM</v>
          </cell>
          <cell r="F168">
            <v>0</v>
          </cell>
          <cell r="G168">
            <v>0</v>
          </cell>
          <cell r="H168">
            <v>0</v>
          </cell>
          <cell r="I168">
            <v>0</v>
          </cell>
          <cell r="J168">
            <v>0</v>
          </cell>
          <cell r="K168">
            <v>0</v>
          </cell>
          <cell r="L168">
            <v>0</v>
          </cell>
          <cell r="M168">
            <v>0</v>
          </cell>
          <cell r="N168">
            <v>0</v>
          </cell>
          <cell r="O168">
            <v>0</v>
          </cell>
          <cell r="P168">
            <v>0</v>
          </cell>
        </row>
        <row r="169">
          <cell r="F169">
            <v>0</v>
          </cell>
          <cell r="H169">
            <v>0</v>
          </cell>
          <cell r="J169">
            <v>0</v>
          </cell>
          <cell r="K169">
            <v>0</v>
          </cell>
          <cell r="L169">
            <v>0</v>
          </cell>
          <cell r="M169">
            <v>0</v>
          </cell>
          <cell r="N169">
            <v>0</v>
          </cell>
          <cell r="O169">
            <v>0</v>
          </cell>
          <cell r="P169">
            <v>0</v>
          </cell>
        </row>
        <row r="170">
          <cell r="B170" t="str">
            <v xml:space="preserve"> 600V POWER CABLE, XLPE INSU. PVC JACKET</v>
          </cell>
          <cell r="F170">
            <v>0</v>
          </cell>
          <cell r="H170">
            <v>0</v>
          </cell>
          <cell r="J170">
            <v>0</v>
          </cell>
          <cell r="K170">
            <v>0</v>
          </cell>
          <cell r="L170">
            <v>0</v>
          </cell>
          <cell r="M170">
            <v>0</v>
          </cell>
          <cell r="N170">
            <v>0</v>
          </cell>
          <cell r="O170">
            <v>0</v>
          </cell>
          <cell r="P170">
            <v>0</v>
          </cell>
        </row>
        <row r="171">
          <cell r="A171">
            <v>1</v>
          </cell>
          <cell r="B171" t="str">
            <v xml:space="preserve">    3/C 3.5 sq.mm </v>
          </cell>
          <cell r="C171">
            <v>4500</v>
          </cell>
          <cell r="D171" t="str">
            <v>M</v>
          </cell>
          <cell r="E171">
            <v>15</v>
          </cell>
          <cell r="F171">
            <v>67500</v>
          </cell>
          <cell r="H171">
            <v>0</v>
          </cell>
          <cell r="I171">
            <v>7.9000000000000001E-2</v>
          </cell>
          <cell r="J171">
            <v>356</v>
          </cell>
          <cell r="K171">
            <v>15</v>
          </cell>
          <cell r="L171">
            <v>67500</v>
          </cell>
          <cell r="M171">
            <v>0</v>
          </cell>
          <cell r="N171">
            <v>0</v>
          </cell>
          <cell r="O171">
            <v>22</v>
          </cell>
          <cell r="P171">
            <v>99000</v>
          </cell>
        </row>
        <row r="172">
          <cell r="A172">
            <v>2</v>
          </cell>
          <cell r="B172" t="str">
            <v xml:space="preserve">    3/C 5.5 sq.mm </v>
          </cell>
          <cell r="C172">
            <v>4000</v>
          </cell>
          <cell r="D172" t="str">
            <v>M</v>
          </cell>
          <cell r="E172">
            <v>20</v>
          </cell>
          <cell r="F172">
            <v>80000</v>
          </cell>
          <cell r="H172">
            <v>0</v>
          </cell>
          <cell r="I172">
            <v>0.1</v>
          </cell>
          <cell r="J172">
            <v>400</v>
          </cell>
          <cell r="K172">
            <v>20</v>
          </cell>
          <cell r="L172">
            <v>80000</v>
          </cell>
          <cell r="M172">
            <v>0</v>
          </cell>
          <cell r="N172">
            <v>0</v>
          </cell>
          <cell r="O172">
            <v>28</v>
          </cell>
          <cell r="P172">
            <v>112000</v>
          </cell>
        </row>
        <row r="173">
          <cell r="A173">
            <v>3</v>
          </cell>
          <cell r="B173" t="str">
            <v xml:space="preserve">    3/C   8 sq.mm </v>
          </cell>
          <cell r="C173">
            <v>3000</v>
          </cell>
          <cell r="D173" t="str">
            <v>M</v>
          </cell>
          <cell r="E173">
            <v>29</v>
          </cell>
          <cell r="F173">
            <v>87000</v>
          </cell>
          <cell r="H173">
            <v>0</v>
          </cell>
          <cell r="I173">
            <v>0.11799999999999999</v>
          </cell>
          <cell r="J173">
            <v>354</v>
          </cell>
          <cell r="K173">
            <v>29</v>
          </cell>
          <cell r="L173">
            <v>87000</v>
          </cell>
          <cell r="M173">
            <v>0</v>
          </cell>
          <cell r="N173">
            <v>0</v>
          </cell>
          <cell r="O173">
            <v>33</v>
          </cell>
          <cell r="P173">
            <v>99000</v>
          </cell>
        </row>
        <row r="174">
          <cell r="A174">
            <v>4</v>
          </cell>
          <cell r="B174" t="str">
            <v xml:space="preserve">    3/C  14 sq.mm </v>
          </cell>
          <cell r="C174">
            <v>1000</v>
          </cell>
          <cell r="D174" t="str">
            <v>M</v>
          </cell>
          <cell r="E174">
            <v>47</v>
          </cell>
          <cell r="F174">
            <v>47000</v>
          </cell>
          <cell r="H174">
            <v>0</v>
          </cell>
          <cell r="I174">
            <v>0.152</v>
          </cell>
          <cell r="J174">
            <v>152</v>
          </cell>
          <cell r="K174">
            <v>47</v>
          </cell>
          <cell r="L174">
            <v>47000</v>
          </cell>
          <cell r="M174">
            <v>0</v>
          </cell>
          <cell r="N174">
            <v>0</v>
          </cell>
          <cell r="O174">
            <v>43</v>
          </cell>
          <cell r="P174">
            <v>43000</v>
          </cell>
        </row>
        <row r="175">
          <cell r="A175">
            <v>5</v>
          </cell>
          <cell r="B175" t="str">
            <v xml:space="preserve">    3/C  22 sq.mm </v>
          </cell>
          <cell r="C175">
            <v>3000</v>
          </cell>
          <cell r="D175" t="str">
            <v>M</v>
          </cell>
          <cell r="E175">
            <v>70</v>
          </cell>
          <cell r="F175">
            <v>210000</v>
          </cell>
          <cell r="H175">
            <v>0</v>
          </cell>
          <cell r="I175">
            <v>0.18099999999999999</v>
          </cell>
          <cell r="J175">
            <v>543</v>
          </cell>
          <cell r="K175">
            <v>70</v>
          </cell>
          <cell r="L175">
            <v>210000</v>
          </cell>
          <cell r="M175">
            <v>0</v>
          </cell>
          <cell r="N175">
            <v>0</v>
          </cell>
          <cell r="O175">
            <v>51</v>
          </cell>
          <cell r="P175">
            <v>153000</v>
          </cell>
        </row>
        <row r="176">
          <cell r="A176">
            <v>6</v>
          </cell>
          <cell r="B176" t="str">
            <v xml:space="preserve">    3/C  38 sq.mm </v>
          </cell>
          <cell r="C176">
            <v>3000</v>
          </cell>
          <cell r="D176" t="str">
            <v>M</v>
          </cell>
          <cell r="E176">
            <v>111</v>
          </cell>
          <cell r="F176">
            <v>333000</v>
          </cell>
          <cell r="H176">
            <v>0</v>
          </cell>
          <cell r="I176">
            <v>0.23</v>
          </cell>
          <cell r="J176">
            <v>690</v>
          </cell>
          <cell r="K176">
            <v>111</v>
          </cell>
          <cell r="L176">
            <v>333000</v>
          </cell>
          <cell r="M176">
            <v>0</v>
          </cell>
          <cell r="N176">
            <v>0</v>
          </cell>
          <cell r="O176">
            <v>64</v>
          </cell>
          <cell r="P176">
            <v>192000</v>
          </cell>
        </row>
        <row r="177">
          <cell r="A177">
            <v>7</v>
          </cell>
          <cell r="B177" t="str">
            <v xml:space="preserve">    3/C  60 sq.mm </v>
          </cell>
          <cell r="C177">
            <v>7200</v>
          </cell>
          <cell r="D177" t="str">
            <v>M</v>
          </cell>
          <cell r="E177">
            <v>177</v>
          </cell>
          <cell r="F177">
            <v>1274400</v>
          </cell>
          <cell r="H177">
            <v>0</v>
          </cell>
          <cell r="I177">
            <v>0.27700000000000002</v>
          </cell>
          <cell r="J177">
            <v>1994</v>
          </cell>
          <cell r="K177">
            <v>177</v>
          </cell>
          <cell r="L177">
            <v>1274400</v>
          </cell>
          <cell r="M177">
            <v>0</v>
          </cell>
          <cell r="N177">
            <v>0</v>
          </cell>
          <cell r="O177">
            <v>78</v>
          </cell>
          <cell r="P177">
            <v>561600</v>
          </cell>
        </row>
        <row r="178">
          <cell r="A178">
            <v>8</v>
          </cell>
          <cell r="B178" t="str">
            <v xml:space="preserve">    1/C 100 sq.mm </v>
          </cell>
          <cell r="C178">
            <v>2000</v>
          </cell>
          <cell r="D178" t="str">
            <v>M</v>
          </cell>
          <cell r="E178">
            <v>92</v>
          </cell>
          <cell r="F178">
            <v>184000</v>
          </cell>
          <cell r="H178">
            <v>0</v>
          </cell>
          <cell r="I178">
            <v>0.17599999999999999</v>
          </cell>
          <cell r="J178">
            <v>352</v>
          </cell>
          <cell r="K178">
            <v>92</v>
          </cell>
          <cell r="L178">
            <v>184000</v>
          </cell>
          <cell r="M178">
            <v>0</v>
          </cell>
          <cell r="N178">
            <v>0</v>
          </cell>
          <cell r="O178">
            <v>49</v>
          </cell>
          <cell r="P178">
            <v>98000</v>
          </cell>
        </row>
        <row r="179">
          <cell r="A179">
            <v>9</v>
          </cell>
          <cell r="B179" t="str">
            <v xml:space="preserve">    1/C 150 sq.mm </v>
          </cell>
          <cell r="C179">
            <v>16500</v>
          </cell>
          <cell r="D179" t="str">
            <v>M</v>
          </cell>
          <cell r="E179">
            <v>137</v>
          </cell>
          <cell r="F179">
            <v>2260500</v>
          </cell>
          <cell r="H179">
            <v>0</v>
          </cell>
          <cell r="I179">
            <v>0.20499999999999999</v>
          </cell>
          <cell r="J179">
            <v>3383</v>
          </cell>
          <cell r="K179">
            <v>137</v>
          </cell>
          <cell r="L179">
            <v>2260500</v>
          </cell>
          <cell r="M179">
            <v>0</v>
          </cell>
          <cell r="N179">
            <v>0</v>
          </cell>
          <cell r="O179">
            <v>57</v>
          </cell>
          <cell r="P179">
            <v>940500</v>
          </cell>
        </row>
        <row r="180">
          <cell r="A180">
            <v>10</v>
          </cell>
          <cell r="B180" t="str">
            <v xml:space="preserve">    1/C 250 sq.mm </v>
          </cell>
          <cell r="C180">
            <v>15000</v>
          </cell>
          <cell r="D180" t="str">
            <v>M</v>
          </cell>
          <cell r="E180">
            <v>223</v>
          </cell>
          <cell r="F180">
            <v>3345000</v>
          </cell>
          <cell r="H180">
            <v>0</v>
          </cell>
          <cell r="I180">
            <v>0.247</v>
          </cell>
          <cell r="J180">
            <v>3705</v>
          </cell>
          <cell r="K180">
            <v>223</v>
          </cell>
          <cell r="L180">
            <v>3345000</v>
          </cell>
          <cell r="M180">
            <v>0</v>
          </cell>
          <cell r="N180">
            <v>0</v>
          </cell>
          <cell r="O180">
            <v>69</v>
          </cell>
          <cell r="P180">
            <v>1035000</v>
          </cell>
        </row>
        <row r="181">
          <cell r="A181">
            <v>11</v>
          </cell>
          <cell r="B181" t="str">
            <v xml:space="preserve">    1/C 325 sq.mm </v>
          </cell>
          <cell r="C181">
            <v>16500</v>
          </cell>
          <cell r="D181" t="str">
            <v>M</v>
          </cell>
          <cell r="E181">
            <v>279</v>
          </cell>
          <cell r="F181">
            <v>4603500</v>
          </cell>
          <cell r="H181">
            <v>0</v>
          </cell>
          <cell r="I181">
            <v>0.27</v>
          </cell>
          <cell r="J181">
            <v>4455</v>
          </cell>
          <cell r="K181">
            <v>279</v>
          </cell>
          <cell r="L181">
            <v>4603500</v>
          </cell>
          <cell r="M181">
            <v>0</v>
          </cell>
          <cell r="N181">
            <v>0</v>
          </cell>
          <cell r="O181">
            <v>76</v>
          </cell>
          <cell r="P181">
            <v>1254000</v>
          </cell>
        </row>
        <row r="182">
          <cell r="A182">
            <v>12</v>
          </cell>
          <cell r="B182" t="str">
            <v xml:space="preserve">    4/C 5.5 sq.mm </v>
          </cell>
          <cell r="C182">
            <v>300</v>
          </cell>
          <cell r="D182" t="str">
            <v>M</v>
          </cell>
          <cell r="E182">
            <v>28</v>
          </cell>
          <cell r="F182">
            <v>8400</v>
          </cell>
          <cell r="H182">
            <v>0</v>
          </cell>
          <cell r="I182">
            <v>0.11700000000000001</v>
          </cell>
          <cell r="J182">
            <v>35</v>
          </cell>
          <cell r="K182">
            <v>28</v>
          </cell>
          <cell r="L182">
            <v>8400</v>
          </cell>
          <cell r="M182">
            <v>0</v>
          </cell>
          <cell r="N182">
            <v>0</v>
          </cell>
          <cell r="O182">
            <v>33</v>
          </cell>
          <cell r="P182">
            <v>9900</v>
          </cell>
        </row>
        <row r="183">
          <cell r="A183">
            <v>13</v>
          </cell>
          <cell r="B183" t="str">
            <v xml:space="preserve">    4/C 60 sq.mm </v>
          </cell>
          <cell r="C183">
            <v>300</v>
          </cell>
          <cell r="D183" t="str">
            <v>M</v>
          </cell>
          <cell r="E183">
            <v>232</v>
          </cell>
          <cell r="F183">
            <v>69600</v>
          </cell>
          <cell r="H183">
            <v>0</v>
          </cell>
          <cell r="I183">
            <v>0.32500000000000001</v>
          </cell>
          <cell r="J183">
            <v>98</v>
          </cell>
          <cell r="K183">
            <v>232</v>
          </cell>
          <cell r="L183">
            <v>69600</v>
          </cell>
          <cell r="M183">
            <v>0</v>
          </cell>
          <cell r="N183">
            <v>0</v>
          </cell>
          <cell r="O183">
            <v>91</v>
          </cell>
          <cell r="P183">
            <v>27300</v>
          </cell>
        </row>
        <row r="184">
          <cell r="E184">
            <v>0</v>
          </cell>
          <cell r="F184">
            <v>0</v>
          </cell>
          <cell r="H184">
            <v>0</v>
          </cell>
          <cell r="I184">
            <v>0</v>
          </cell>
          <cell r="J184">
            <v>0</v>
          </cell>
          <cell r="K184">
            <v>0</v>
          </cell>
          <cell r="L184">
            <v>0</v>
          </cell>
          <cell r="M184">
            <v>0</v>
          </cell>
          <cell r="N184">
            <v>0</v>
          </cell>
          <cell r="O184">
            <v>0</v>
          </cell>
          <cell r="P184">
            <v>0</v>
          </cell>
        </row>
        <row r="185">
          <cell r="B185" t="str">
            <v xml:space="preserve"> 600V CONTROL CABLE, PVC INSU. PVC JACKET</v>
          </cell>
          <cell r="E185">
            <v>0</v>
          </cell>
          <cell r="F185">
            <v>0</v>
          </cell>
          <cell r="H185">
            <v>0</v>
          </cell>
          <cell r="I185">
            <v>0</v>
          </cell>
          <cell r="J185">
            <v>0</v>
          </cell>
          <cell r="K185">
            <v>0</v>
          </cell>
          <cell r="L185">
            <v>0</v>
          </cell>
          <cell r="M185">
            <v>0</v>
          </cell>
          <cell r="N185">
            <v>0</v>
          </cell>
          <cell r="O185">
            <v>0</v>
          </cell>
          <cell r="P185">
            <v>0</v>
          </cell>
        </row>
        <row r="186">
          <cell r="A186">
            <v>14</v>
          </cell>
          <cell r="B186" t="str">
            <v xml:space="preserve">    4/C 2.0 sq.mm </v>
          </cell>
          <cell r="C186">
            <v>13000</v>
          </cell>
          <cell r="D186" t="str">
            <v>M</v>
          </cell>
          <cell r="E186">
            <v>11</v>
          </cell>
          <cell r="F186">
            <v>143000</v>
          </cell>
          <cell r="H186">
            <v>0</v>
          </cell>
          <cell r="I186">
            <v>0.08</v>
          </cell>
          <cell r="J186">
            <v>1040</v>
          </cell>
          <cell r="K186">
            <v>11</v>
          </cell>
          <cell r="L186">
            <v>143000</v>
          </cell>
          <cell r="M186">
            <v>0</v>
          </cell>
          <cell r="N186">
            <v>0</v>
          </cell>
          <cell r="O186">
            <v>22</v>
          </cell>
          <cell r="P186">
            <v>286000</v>
          </cell>
        </row>
        <row r="187">
          <cell r="A187">
            <v>15</v>
          </cell>
          <cell r="B187" t="str">
            <v xml:space="preserve">    7/C 2.0 sq.mm </v>
          </cell>
          <cell r="C187">
            <v>6400</v>
          </cell>
          <cell r="D187" t="str">
            <v>M</v>
          </cell>
          <cell r="E187">
            <v>24</v>
          </cell>
          <cell r="F187">
            <v>153600</v>
          </cell>
          <cell r="H187">
            <v>0</v>
          </cell>
          <cell r="I187">
            <v>0.105</v>
          </cell>
          <cell r="J187">
            <v>672</v>
          </cell>
          <cell r="K187">
            <v>24</v>
          </cell>
          <cell r="L187">
            <v>153600</v>
          </cell>
          <cell r="M187">
            <v>0</v>
          </cell>
          <cell r="N187">
            <v>0</v>
          </cell>
          <cell r="O187">
            <v>29</v>
          </cell>
          <cell r="P187">
            <v>185600</v>
          </cell>
        </row>
        <row r="188">
          <cell r="A188">
            <v>16</v>
          </cell>
          <cell r="B188" t="str">
            <v xml:space="preserve">    9/C 2.0 sq.mm </v>
          </cell>
          <cell r="C188">
            <v>4000</v>
          </cell>
          <cell r="D188" t="str">
            <v>M</v>
          </cell>
          <cell r="E188">
            <v>30</v>
          </cell>
          <cell r="F188">
            <v>120000</v>
          </cell>
          <cell r="H188">
            <v>0</v>
          </cell>
          <cell r="I188">
            <v>0.12</v>
          </cell>
          <cell r="J188">
            <v>480</v>
          </cell>
          <cell r="K188">
            <v>30</v>
          </cell>
          <cell r="L188">
            <v>120000</v>
          </cell>
          <cell r="M188">
            <v>0</v>
          </cell>
          <cell r="N188">
            <v>0</v>
          </cell>
          <cell r="O188">
            <v>34</v>
          </cell>
          <cell r="P188">
            <v>136000</v>
          </cell>
        </row>
        <row r="189">
          <cell r="A189">
            <v>17</v>
          </cell>
          <cell r="B189" t="str">
            <v xml:space="preserve">   12/C 2.0 sq.mm </v>
          </cell>
          <cell r="C189">
            <v>2500</v>
          </cell>
          <cell r="D189" t="str">
            <v>M</v>
          </cell>
          <cell r="E189">
            <v>38</v>
          </cell>
          <cell r="F189">
            <v>95000</v>
          </cell>
          <cell r="H189">
            <v>0</v>
          </cell>
          <cell r="I189">
            <v>0.13800000000000001</v>
          </cell>
          <cell r="J189">
            <v>345</v>
          </cell>
          <cell r="K189">
            <v>38</v>
          </cell>
          <cell r="L189">
            <v>95000</v>
          </cell>
          <cell r="M189">
            <v>0</v>
          </cell>
          <cell r="N189">
            <v>0</v>
          </cell>
          <cell r="O189">
            <v>39</v>
          </cell>
          <cell r="P189">
            <v>97500</v>
          </cell>
        </row>
        <row r="190">
          <cell r="A190">
            <v>18</v>
          </cell>
          <cell r="B190" t="str">
            <v xml:space="preserve">   19/C 2.0 sq.mm </v>
          </cell>
          <cell r="C190">
            <v>1950</v>
          </cell>
          <cell r="D190" t="str">
            <v>M</v>
          </cell>
          <cell r="E190">
            <v>57</v>
          </cell>
          <cell r="F190">
            <v>111150</v>
          </cell>
          <cell r="H190">
            <v>0</v>
          </cell>
          <cell r="I190">
            <v>0.17399999999999999</v>
          </cell>
          <cell r="J190">
            <v>339</v>
          </cell>
          <cell r="K190">
            <v>57</v>
          </cell>
          <cell r="L190">
            <v>111150</v>
          </cell>
          <cell r="M190">
            <v>0</v>
          </cell>
          <cell r="N190">
            <v>0</v>
          </cell>
          <cell r="O190">
            <v>49</v>
          </cell>
          <cell r="P190">
            <v>95550</v>
          </cell>
        </row>
        <row r="191">
          <cell r="A191">
            <v>19</v>
          </cell>
          <cell r="B191" t="str">
            <v xml:space="preserve">   30/C 2.0 sq.mm </v>
          </cell>
          <cell r="C191">
            <v>1900</v>
          </cell>
          <cell r="D191" t="str">
            <v>M</v>
          </cell>
          <cell r="E191">
            <v>92</v>
          </cell>
          <cell r="F191">
            <v>174800</v>
          </cell>
          <cell r="H191">
            <v>0</v>
          </cell>
          <cell r="I191">
            <v>0.21199999999999999</v>
          </cell>
          <cell r="J191">
            <v>403</v>
          </cell>
          <cell r="K191">
            <v>92</v>
          </cell>
          <cell r="L191">
            <v>174800</v>
          </cell>
          <cell r="M191">
            <v>0</v>
          </cell>
          <cell r="N191">
            <v>0</v>
          </cell>
          <cell r="O191">
            <v>59</v>
          </cell>
          <cell r="P191">
            <v>112100</v>
          </cell>
        </row>
        <row r="192">
          <cell r="A192">
            <v>20</v>
          </cell>
          <cell r="B192" t="str">
            <v>600V SHIELDED CABLE, 8P-#14AWG</v>
          </cell>
          <cell r="C192">
            <v>300</v>
          </cell>
          <cell r="D192" t="str">
            <v>M</v>
          </cell>
          <cell r="E192">
            <v>83</v>
          </cell>
          <cell r="F192">
            <v>24900</v>
          </cell>
          <cell r="H192">
            <v>0</v>
          </cell>
          <cell r="I192">
            <v>0.16</v>
          </cell>
          <cell r="J192">
            <v>48</v>
          </cell>
          <cell r="K192">
            <v>83</v>
          </cell>
          <cell r="L192">
            <v>24900</v>
          </cell>
          <cell r="M192">
            <v>0</v>
          </cell>
          <cell r="N192">
            <v>0</v>
          </cell>
          <cell r="O192">
            <v>45</v>
          </cell>
          <cell r="P192">
            <v>13500</v>
          </cell>
        </row>
        <row r="193">
          <cell r="E193">
            <v>0</v>
          </cell>
          <cell r="F193">
            <v>0</v>
          </cell>
          <cell r="H193">
            <v>0</v>
          </cell>
          <cell r="I193">
            <v>0</v>
          </cell>
          <cell r="J193">
            <v>0</v>
          </cell>
          <cell r="K193">
            <v>0</v>
          </cell>
          <cell r="L193">
            <v>0</v>
          </cell>
          <cell r="M193">
            <v>0</v>
          </cell>
          <cell r="N193">
            <v>0</v>
          </cell>
          <cell r="O193">
            <v>0</v>
          </cell>
          <cell r="P193">
            <v>0</v>
          </cell>
        </row>
        <row r="194">
          <cell r="B194" t="str">
            <v>8KV POWER CABLE, XLPE INSU. PVC JACKET</v>
          </cell>
          <cell r="E194">
            <v>0</v>
          </cell>
          <cell r="F194">
            <v>0</v>
          </cell>
          <cell r="H194">
            <v>0</v>
          </cell>
          <cell r="I194">
            <v>0</v>
          </cell>
          <cell r="J194">
            <v>0</v>
          </cell>
          <cell r="K194">
            <v>0</v>
          </cell>
          <cell r="L194">
            <v>0</v>
          </cell>
          <cell r="M194">
            <v>0</v>
          </cell>
          <cell r="N194">
            <v>0</v>
          </cell>
          <cell r="O194">
            <v>0</v>
          </cell>
          <cell r="P194">
            <v>0</v>
          </cell>
        </row>
        <row r="195">
          <cell r="A195">
            <v>21</v>
          </cell>
          <cell r="B195" t="str">
            <v xml:space="preserve">    3/C  38 sq.mm </v>
          </cell>
          <cell r="C195">
            <v>880</v>
          </cell>
          <cell r="D195" t="str">
            <v>M</v>
          </cell>
          <cell r="E195">
            <v>268</v>
          </cell>
          <cell r="F195">
            <v>235840</v>
          </cell>
          <cell r="H195">
            <v>0</v>
          </cell>
          <cell r="I195">
            <v>0.32100000000000001</v>
          </cell>
          <cell r="J195">
            <v>282</v>
          </cell>
          <cell r="K195">
            <v>268</v>
          </cell>
          <cell r="L195">
            <v>235840</v>
          </cell>
          <cell r="M195">
            <v>0</v>
          </cell>
          <cell r="N195">
            <v>0</v>
          </cell>
          <cell r="O195">
            <v>90</v>
          </cell>
          <cell r="P195">
            <v>79200</v>
          </cell>
        </row>
        <row r="196">
          <cell r="A196">
            <v>22</v>
          </cell>
          <cell r="B196" t="str">
            <v xml:space="preserve">    3/C  60 sq.mm </v>
          </cell>
          <cell r="C196">
            <v>200</v>
          </cell>
          <cell r="D196" t="str">
            <v>M</v>
          </cell>
          <cell r="E196">
            <v>367</v>
          </cell>
          <cell r="F196">
            <v>73400</v>
          </cell>
          <cell r="H196">
            <v>0</v>
          </cell>
          <cell r="I196">
            <v>0.38800000000000001</v>
          </cell>
          <cell r="J196">
            <v>78</v>
          </cell>
          <cell r="K196">
            <v>367</v>
          </cell>
          <cell r="L196">
            <v>73400</v>
          </cell>
          <cell r="M196">
            <v>0</v>
          </cell>
          <cell r="N196">
            <v>0</v>
          </cell>
          <cell r="O196">
            <v>109</v>
          </cell>
          <cell r="P196">
            <v>21800</v>
          </cell>
        </row>
        <row r="197">
          <cell r="A197">
            <v>23</v>
          </cell>
          <cell r="B197" t="str">
            <v xml:space="preserve">    1/C 100 sq.mm </v>
          </cell>
          <cell r="C197">
            <v>4800</v>
          </cell>
          <cell r="D197" t="str">
            <v>M</v>
          </cell>
          <cell r="E197">
            <v>148</v>
          </cell>
          <cell r="F197">
            <v>710400</v>
          </cell>
          <cell r="H197">
            <v>0</v>
          </cell>
          <cell r="I197">
            <v>0.22500000000000001</v>
          </cell>
          <cell r="J197">
            <v>1080</v>
          </cell>
          <cell r="K197">
            <v>148</v>
          </cell>
          <cell r="L197">
            <v>710400</v>
          </cell>
          <cell r="M197">
            <v>0</v>
          </cell>
          <cell r="N197">
            <v>0</v>
          </cell>
          <cell r="O197">
            <v>63</v>
          </cell>
          <cell r="P197">
            <v>302400</v>
          </cell>
        </row>
        <row r="198">
          <cell r="A198">
            <v>24</v>
          </cell>
          <cell r="B198" t="str">
            <v xml:space="preserve">    1/C 200 sq.mm </v>
          </cell>
          <cell r="C198">
            <v>1000</v>
          </cell>
          <cell r="D198" t="str">
            <v>M</v>
          </cell>
          <cell r="E198">
            <v>246</v>
          </cell>
          <cell r="F198">
            <v>246000</v>
          </cell>
          <cell r="H198">
            <v>0</v>
          </cell>
          <cell r="I198">
            <v>0.28699999999999998</v>
          </cell>
          <cell r="J198">
            <v>287</v>
          </cell>
          <cell r="K198">
            <v>246</v>
          </cell>
          <cell r="L198">
            <v>246000</v>
          </cell>
          <cell r="M198">
            <v>0</v>
          </cell>
          <cell r="N198">
            <v>0</v>
          </cell>
          <cell r="O198">
            <v>80</v>
          </cell>
          <cell r="P198">
            <v>80000</v>
          </cell>
        </row>
        <row r="199">
          <cell r="A199">
            <v>25</v>
          </cell>
          <cell r="B199" t="str">
            <v xml:space="preserve">    1/C 250 sq.mm </v>
          </cell>
          <cell r="C199">
            <v>17500</v>
          </cell>
          <cell r="D199" t="str">
            <v>M</v>
          </cell>
          <cell r="E199">
            <v>306</v>
          </cell>
          <cell r="F199">
            <v>5355000</v>
          </cell>
          <cell r="H199">
            <v>0</v>
          </cell>
          <cell r="I199">
            <v>0.27400000000000002</v>
          </cell>
          <cell r="J199">
            <v>4795</v>
          </cell>
          <cell r="K199">
            <v>306</v>
          </cell>
          <cell r="L199">
            <v>5355000</v>
          </cell>
          <cell r="M199">
            <v>0</v>
          </cell>
          <cell r="N199">
            <v>0</v>
          </cell>
          <cell r="O199">
            <v>77</v>
          </cell>
          <cell r="P199">
            <v>1347500</v>
          </cell>
        </row>
        <row r="200">
          <cell r="B200" t="str">
            <v xml:space="preserve"> WEATHER PROOF, NEMA-4X</v>
          </cell>
          <cell r="F200">
            <v>0</v>
          </cell>
          <cell r="H200">
            <v>0</v>
          </cell>
          <cell r="J200">
            <v>0</v>
          </cell>
          <cell r="K200">
            <v>0</v>
          </cell>
          <cell r="L200">
            <v>0</v>
          </cell>
          <cell r="M200">
            <v>0</v>
          </cell>
          <cell r="N200">
            <v>0</v>
          </cell>
          <cell r="O200">
            <v>0</v>
          </cell>
          <cell r="P200">
            <v>0</v>
          </cell>
        </row>
        <row r="201">
          <cell r="B201" t="str">
            <v>8KV TERMINATION KIT, HEAT SHRINKABLE TYPE</v>
          </cell>
          <cell r="F201">
            <v>0</v>
          </cell>
          <cell r="H201">
            <v>0</v>
          </cell>
          <cell r="J201">
            <v>0</v>
          </cell>
          <cell r="K201">
            <v>0</v>
          </cell>
          <cell r="L201">
            <v>0</v>
          </cell>
          <cell r="M201">
            <v>0</v>
          </cell>
          <cell r="N201">
            <v>0</v>
          </cell>
          <cell r="O201">
            <v>0</v>
          </cell>
          <cell r="P201">
            <v>0</v>
          </cell>
        </row>
        <row r="202">
          <cell r="A202">
            <v>26</v>
          </cell>
          <cell r="B202" t="str">
            <v xml:space="preserve">    3/C  38 sq.mm </v>
          </cell>
          <cell r="C202">
            <v>8</v>
          </cell>
          <cell r="D202" t="str">
            <v>SET</v>
          </cell>
          <cell r="E202">
            <v>4330</v>
          </cell>
          <cell r="F202">
            <v>34640</v>
          </cell>
          <cell r="H202">
            <v>0</v>
          </cell>
          <cell r="I202">
            <v>5</v>
          </cell>
          <cell r="J202">
            <v>40</v>
          </cell>
          <cell r="K202">
            <v>4330</v>
          </cell>
          <cell r="L202">
            <v>34640</v>
          </cell>
          <cell r="M202">
            <v>0</v>
          </cell>
          <cell r="N202">
            <v>0</v>
          </cell>
          <cell r="O202">
            <v>1400</v>
          </cell>
          <cell r="P202">
            <v>11200</v>
          </cell>
        </row>
        <row r="203">
          <cell r="A203">
            <v>27</v>
          </cell>
          <cell r="B203" t="str">
            <v xml:space="preserve">    3/C  60 sq.mm </v>
          </cell>
          <cell r="C203">
            <v>10</v>
          </cell>
          <cell r="D203" t="str">
            <v>SET</v>
          </cell>
          <cell r="E203">
            <v>4330</v>
          </cell>
          <cell r="F203">
            <v>43300</v>
          </cell>
          <cell r="H203">
            <v>0</v>
          </cell>
          <cell r="I203">
            <v>6</v>
          </cell>
          <cell r="J203">
            <v>60</v>
          </cell>
          <cell r="K203">
            <v>4330</v>
          </cell>
          <cell r="L203">
            <v>43300</v>
          </cell>
          <cell r="M203">
            <v>0</v>
          </cell>
          <cell r="N203">
            <v>0</v>
          </cell>
          <cell r="O203">
            <v>1680</v>
          </cell>
          <cell r="P203">
            <v>16800</v>
          </cell>
        </row>
        <row r="204">
          <cell r="A204">
            <v>28</v>
          </cell>
          <cell r="B204" t="str">
            <v xml:space="preserve">   1/C 100 sq.mm </v>
          </cell>
          <cell r="C204">
            <v>30</v>
          </cell>
          <cell r="D204" t="str">
            <v>SET</v>
          </cell>
          <cell r="E204">
            <v>1170</v>
          </cell>
          <cell r="F204">
            <v>35100</v>
          </cell>
          <cell r="H204">
            <v>0</v>
          </cell>
          <cell r="I204">
            <v>3.5</v>
          </cell>
          <cell r="J204">
            <v>105</v>
          </cell>
          <cell r="K204">
            <v>1170</v>
          </cell>
          <cell r="L204">
            <v>35100</v>
          </cell>
          <cell r="M204">
            <v>0</v>
          </cell>
          <cell r="N204">
            <v>0</v>
          </cell>
          <cell r="O204">
            <v>980</v>
          </cell>
          <cell r="P204">
            <v>29400</v>
          </cell>
        </row>
        <row r="205">
          <cell r="A205">
            <v>29</v>
          </cell>
          <cell r="B205" t="str">
            <v xml:space="preserve">    1/C 200 sq.mm </v>
          </cell>
          <cell r="C205">
            <v>9</v>
          </cell>
          <cell r="D205" t="str">
            <v>SET</v>
          </cell>
          <cell r="E205">
            <v>1550</v>
          </cell>
          <cell r="F205">
            <v>13950</v>
          </cell>
          <cell r="H205">
            <v>0</v>
          </cell>
          <cell r="I205">
            <v>4.5</v>
          </cell>
          <cell r="J205">
            <v>41</v>
          </cell>
          <cell r="K205">
            <v>1550</v>
          </cell>
          <cell r="L205">
            <v>13950</v>
          </cell>
          <cell r="M205">
            <v>0</v>
          </cell>
          <cell r="N205">
            <v>0</v>
          </cell>
          <cell r="O205">
            <v>1260</v>
          </cell>
          <cell r="P205">
            <v>11340</v>
          </cell>
        </row>
        <row r="206">
          <cell r="A206">
            <v>30</v>
          </cell>
          <cell r="B206" t="str">
            <v xml:space="preserve">    1/C 250 sq.mm </v>
          </cell>
          <cell r="C206">
            <v>40</v>
          </cell>
          <cell r="D206" t="str">
            <v>SET</v>
          </cell>
          <cell r="E206">
            <v>1585</v>
          </cell>
          <cell r="F206">
            <v>63400</v>
          </cell>
          <cell r="H206">
            <v>0</v>
          </cell>
          <cell r="I206">
            <v>4.5</v>
          </cell>
          <cell r="J206">
            <v>180</v>
          </cell>
          <cell r="K206">
            <v>1585</v>
          </cell>
          <cell r="L206">
            <v>63400</v>
          </cell>
          <cell r="M206">
            <v>0</v>
          </cell>
          <cell r="N206">
            <v>0</v>
          </cell>
          <cell r="O206">
            <v>1260</v>
          </cell>
          <cell r="P206">
            <v>50400</v>
          </cell>
        </row>
        <row r="207">
          <cell r="F207">
            <v>0</v>
          </cell>
          <cell r="H207">
            <v>0</v>
          </cell>
          <cell r="J207">
            <v>0</v>
          </cell>
          <cell r="K207">
            <v>0</v>
          </cell>
          <cell r="L207">
            <v>0</v>
          </cell>
          <cell r="M207">
            <v>0</v>
          </cell>
          <cell r="N207">
            <v>0</v>
          </cell>
          <cell r="O207">
            <v>0</v>
          </cell>
          <cell r="P207">
            <v>0</v>
          </cell>
        </row>
        <row r="208">
          <cell r="B208" t="str">
            <v xml:space="preserve"> RSG CONDUIT WITH COUPLING, THICK WALL</v>
          </cell>
          <cell r="F208">
            <v>0</v>
          </cell>
          <cell r="H208">
            <v>0</v>
          </cell>
          <cell r="J208">
            <v>0</v>
          </cell>
          <cell r="K208">
            <v>0</v>
          </cell>
          <cell r="L208">
            <v>0</v>
          </cell>
          <cell r="M208">
            <v>0</v>
          </cell>
          <cell r="N208">
            <v>0</v>
          </cell>
          <cell r="O208">
            <v>0</v>
          </cell>
          <cell r="P208">
            <v>0</v>
          </cell>
        </row>
        <row r="209">
          <cell r="B209" t="str">
            <v xml:space="preserve"> (ANSI C80.1 NPT THREADED)</v>
          </cell>
          <cell r="F209">
            <v>0</v>
          </cell>
          <cell r="H209">
            <v>0</v>
          </cell>
          <cell r="J209">
            <v>0</v>
          </cell>
          <cell r="K209">
            <v>0</v>
          </cell>
          <cell r="L209">
            <v>0</v>
          </cell>
          <cell r="M209">
            <v>0</v>
          </cell>
          <cell r="N209">
            <v>0</v>
          </cell>
          <cell r="O209">
            <v>0</v>
          </cell>
          <cell r="P209">
            <v>0</v>
          </cell>
        </row>
        <row r="210">
          <cell r="A210">
            <v>31</v>
          </cell>
          <cell r="B210" t="str">
            <v xml:space="preserve">     1"</v>
          </cell>
          <cell r="C210">
            <v>800</v>
          </cell>
          <cell r="D210" t="str">
            <v>M</v>
          </cell>
          <cell r="E210">
            <v>49</v>
          </cell>
          <cell r="F210">
            <v>39200</v>
          </cell>
          <cell r="H210">
            <v>0</v>
          </cell>
          <cell r="I210">
            <v>0.54</v>
          </cell>
          <cell r="J210">
            <v>432</v>
          </cell>
          <cell r="K210">
            <v>49</v>
          </cell>
          <cell r="L210">
            <v>39200</v>
          </cell>
          <cell r="M210">
            <v>0</v>
          </cell>
          <cell r="N210">
            <v>0</v>
          </cell>
          <cell r="O210">
            <v>151</v>
          </cell>
          <cell r="P210">
            <v>120800</v>
          </cell>
        </row>
        <row r="211">
          <cell r="A211">
            <v>32</v>
          </cell>
          <cell r="B211" t="str">
            <v xml:space="preserve">     2"</v>
          </cell>
          <cell r="C211">
            <v>1000</v>
          </cell>
          <cell r="D211" t="str">
            <v>M</v>
          </cell>
          <cell r="E211">
            <v>105</v>
          </cell>
          <cell r="F211">
            <v>105000</v>
          </cell>
          <cell r="H211">
            <v>0</v>
          </cell>
          <cell r="I211">
            <v>0.98</v>
          </cell>
          <cell r="J211">
            <v>980</v>
          </cell>
          <cell r="K211">
            <v>105</v>
          </cell>
          <cell r="L211">
            <v>105000</v>
          </cell>
          <cell r="M211">
            <v>0</v>
          </cell>
          <cell r="N211">
            <v>0</v>
          </cell>
          <cell r="O211">
            <v>274</v>
          </cell>
          <cell r="P211">
            <v>274000</v>
          </cell>
        </row>
        <row r="212">
          <cell r="A212">
            <v>33</v>
          </cell>
          <cell r="B212" t="str">
            <v xml:space="preserve">     4"</v>
          </cell>
          <cell r="C212">
            <v>350</v>
          </cell>
          <cell r="D212" t="str">
            <v>M</v>
          </cell>
          <cell r="E212">
            <v>343</v>
          </cell>
          <cell r="F212">
            <v>120050</v>
          </cell>
          <cell r="H212">
            <v>0</v>
          </cell>
          <cell r="I212">
            <v>1.85</v>
          </cell>
          <cell r="J212">
            <v>648</v>
          </cell>
          <cell r="K212">
            <v>343</v>
          </cell>
          <cell r="L212">
            <v>120050</v>
          </cell>
          <cell r="M212">
            <v>0</v>
          </cell>
          <cell r="N212">
            <v>0</v>
          </cell>
          <cell r="O212">
            <v>518</v>
          </cell>
          <cell r="P212">
            <v>181300</v>
          </cell>
        </row>
        <row r="213">
          <cell r="A213">
            <v>34</v>
          </cell>
          <cell r="B213" t="str">
            <v xml:space="preserve">     6"</v>
          </cell>
          <cell r="C213">
            <v>50</v>
          </cell>
          <cell r="D213" t="str">
            <v>M</v>
          </cell>
          <cell r="E213">
            <v>840</v>
          </cell>
          <cell r="F213">
            <v>42000</v>
          </cell>
          <cell r="H213">
            <v>0</v>
          </cell>
          <cell r="I213">
            <v>2.72</v>
          </cell>
          <cell r="J213">
            <v>136</v>
          </cell>
          <cell r="K213">
            <v>840</v>
          </cell>
          <cell r="L213">
            <v>42000</v>
          </cell>
          <cell r="M213">
            <v>0</v>
          </cell>
          <cell r="N213">
            <v>0</v>
          </cell>
          <cell r="O213">
            <v>762</v>
          </cell>
          <cell r="P213">
            <v>38100</v>
          </cell>
        </row>
        <row r="214">
          <cell r="E214" t="str">
            <v xml:space="preserve"> </v>
          </cell>
          <cell r="F214">
            <v>0</v>
          </cell>
          <cell r="H214">
            <v>0</v>
          </cell>
          <cell r="J214">
            <v>0</v>
          </cell>
          <cell r="K214">
            <v>0</v>
          </cell>
          <cell r="L214">
            <v>0</v>
          </cell>
          <cell r="M214">
            <v>0</v>
          </cell>
          <cell r="N214">
            <v>0</v>
          </cell>
          <cell r="O214">
            <v>0</v>
          </cell>
          <cell r="P214">
            <v>0</v>
          </cell>
        </row>
        <row r="215">
          <cell r="B215" t="str">
            <v xml:space="preserve"> FLEXIBLE CONDUIT, LIQUID-TIGHT, UA TYPE</v>
          </cell>
          <cell r="F215">
            <v>0</v>
          </cell>
          <cell r="H215">
            <v>0</v>
          </cell>
          <cell r="J215">
            <v>0</v>
          </cell>
          <cell r="K215">
            <v>0</v>
          </cell>
          <cell r="L215">
            <v>0</v>
          </cell>
          <cell r="M215">
            <v>0</v>
          </cell>
          <cell r="N215">
            <v>0</v>
          </cell>
          <cell r="O215">
            <v>0</v>
          </cell>
          <cell r="P215">
            <v>0</v>
          </cell>
        </row>
        <row r="216">
          <cell r="A216">
            <v>35</v>
          </cell>
          <cell r="B216" t="str">
            <v xml:space="preserve">     1", 0.6M LG., W/TWO CONNECTORS</v>
          </cell>
          <cell r="C216">
            <v>20</v>
          </cell>
          <cell r="D216" t="str">
            <v>M</v>
          </cell>
          <cell r="E216">
            <v>191</v>
          </cell>
          <cell r="F216">
            <v>3820</v>
          </cell>
          <cell r="H216">
            <v>0</v>
          </cell>
          <cell r="I216">
            <v>0.64</v>
          </cell>
          <cell r="J216">
            <v>13</v>
          </cell>
          <cell r="K216">
            <v>191</v>
          </cell>
          <cell r="L216">
            <v>3820</v>
          </cell>
          <cell r="M216">
            <v>0</v>
          </cell>
          <cell r="N216">
            <v>0</v>
          </cell>
          <cell r="O216">
            <v>179</v>
          </cell>
          <cell r="P216">
            <v>3580</v>
          </cell>
        </row>
        <row r="217">
          <cell r="A217">
            <v>36</v>
          </cell>
          <cell r="B217" t="str">
            <v xml:space="preserve">    2", 0.6M LG., W/TWO CONNECTORS</v>
          </cell>
          <cell r="C217">
            <v>25</v>
          </cell>
          <cell r="D217" t="str">
            <v>M</v>
          </cell>
          <cell r="E217">
            <v>446</v>
          </cell>
          <cell r="F217">
            <v>11150</v>
          </cell>
          <cell r="H217">
            <v>0</v>
          </cell>
          <cell r="I217">
            <v>1.1599999999999999</v>
          </cell>
          <cell r="J217">
            <v>29</v>
          </cell>
          <cell r="K217">
            <v>446</v>
          </cell>
          <cell r="L217">
            <v>11150</v>
          </cell>
          <cell r="M217">
            <v>0</v>
          </cell>
          <cell r="N217">
            <v>0</v>
          </cell>
          <cell r="O217">
            <v>325</v>
          </cell>
          <cell r="P217">
            <v>8125</v>
          </cell>
        </row>
        <row r="218">
          <cell r="A218">
            <v>37</v>
          </cell>
          <cell r="B218" t="str">
            <v xml:space="preserve">    4", 0.6M LG., W/TWO CONNECTORS</v>
          </cell>
          <cell r="C218">
            <v>20</v>
          </cell>
          <cell r="D218" t="str">
            <v>M</v>
          </cell>
          <cell r="E218">
            <v>1307</v>
          </cell>
          <cell r="F218">
            <v>26140</v>
          </cell>
          <cell r="H218">
            <v>0</v>
          </cell>
          <cell r="I218">
            <v>2.08</v>
          </cell>
          <cell r="J218">
            <v>42</v>
          </cell>
          <cell r="K218">
            <v>1307</v>
          </cell>
          <cell r="L218">
            <v>26140</v>
          </cell>
          <cell r="M218">
            <v>0</v>
          </cell>
          <cell r="N218">
            <v>0</v>
          </cell>
          <cell r="O218">
            <v>582</v>
          </cell>
          <cell r="P218">
            <v>11640</v>
          </cell>
        </row>
        <row r="219">
          <cell r="F219">
            <v>0</v>
          </cell>
          <cell r="H219">
            <v>0</v>
          </cell>
          <cell r="J219">
            <v>0</v>
          </cell>
          <cell r="K219">
            <v>0</v>
          </cell>
          <cell r="L219">
            <v>0</v>
          </cell>
          <cell r="M219">
            <v>0</v>
          </cell>
          <cell r="N219">
            <v>0</v>
          </cell>
          <cell r="O219">
            <v>0</v>
          </cell>
          <cell r="P219">
            <v>0</v>
          </cell>
        </row>
        <row r="220">
          <cell r="A220">
            <v>38</v>
          </cell>
          <cell r="B220" t="str">
            <v xml:space="preserve"> HOT DIPPED GALVANIZED CONDUIT FITTING</v>
          </cell>
          <cell r="C220">
            <v>1</v>
          </cell>
          <cell r="D220" t="str">
            <v>LOT</v>
          </cell>
          <cell r="E220">
            <v>612500</v>
          </cell>
          <cell r="F220">
            <v>612500</v>
          </cell>
          <cell r="H220">
            <v>0</v>
          </cell>
          <cell r="I220">
            <v>658.8</v>
          </cell>
          <cell r="J220">
            <v>659</v>
          </cell>
          <cell r="K220">
            <v>612500</v>
          </cell>
          <cell r="L220">
            <v>612500</v>
          </cell>
          <cell r="M220">
            <v>0</v>
          </cell>
          <cell r="N220">
            <v>0</v>
          </cell>
          <cell r="O220">
            <v>184464</v>
          </cell>
          <cell r="P220">
            <v>184464</v>
          </cell>
        </row>
        <row r="221">
          <cell r="B221" t="str">
            <v xml:space="preserve"> SEALING FITTING, UNION, CLAMP….</v>
          </cell>
          <cell r="F221">
            <v>0</v>
          </cell>
          <cell r="H221">
            <v>0</v>
          </cell>
          <cell r="J221">
            <v>0</v>
          </cell>
          <cell r="K221">
            <v>0</v>
          </cell>
          <cell r="L221">
            <v>0</v>
          </cell>
          <cell r="M221">
            <v>0</v>
          </cell>
          <cell r="N221">
            <v>0</v>
          </cell>
          <cell r="O221">
            <v>0</v>
          </cell>
          <cell r="P221">
            <v>0</v>
          </cell>
        </row>
        <row r="222">
          <cell r="F222">
            <v>0</v>
          </cell>
          <cell r="H222">
            <v>0</v>
          </cell>
          <cell r="J222">
            <v>0</v>
          </cell>
          <cell r="K222">
            <v>0</v>
          </cell>
          <cell r="L222">
            <v>0</v>
          </cell>
          <cell r="M222">
            <v>0</v>
          </cell>
          <cell r="N222">
            <v>0</v>
          </cell>
          <cell r="O222">
            <v>0</v>
          </cell>
          <cell r="P222">
            <v>0</v>
          </cell>
        </row>
        <row r="223">
          <cell r="A223">
            <v>39</v>
          </cell>
          <cell r="B223" t="str">
            <v xml:space="preserve"> HOT DIPPED GALVANIZED STEEL SUPPORT, FOR CONDUIT</v>
          </cell>
          <cell r="C223">
            <v>1100</v>
          </cell>
          <cell r="D223" t="str">
            <v>KG</v>
          </cell>
          <cell r="E223">
            <v>20</v>
          </cell>
          <cell r="F223">
            <v>22000</v>
          </cell>
          <cell r="H223">
            <v>0</v>
          </cell>
          <cell r="I223">
            <v>0.15</v>
          </cell>
          <cell r="J223">
            <v>165</v>
          </cell>
          <cell r="K223">
            <v>20</v>
          </cell>
          <cell r="L223">
            <v>22000</v>
          </cell>
          <cell r="M223">
            <v>0</v>
          </cell>
          <cell r="N223">
            <v>0</v>
          </cell>
          <cell r="O223">
            <v>42</v>
          </cell>
          <cell r="P223">
            <v>46200</v>
          </cell>
        </row>
        <row r="224">
          <cell r="F224">
            <v>0</v>
          </cell>
          <cell r="H224">
            <v>0</v>
          </cell>
          <cell r="J224">
            <v>0</v>
          </cell>
          <cell r="K224">
            <v>0</v>
          </cell>
          <cell r="L224">
            <v>0</v>
          </cell>
          <cell r="M224">
            <v>0</v>
          </cell>
          <cell r="N224">
            <v>0</v>
          </cell>
          <cell r="O224">
            <v>0</v>
          </cell>
          <cell r="P224">
            <v>0</v>
          </cell>
        </row>
        <row r="225">
          <cell r="A225">
            <v>40</v>
          </cell>
          <cell r="B225" t="str">
            <v xml:space="preserve"> PUSH BUTTON  STATION, "START-STOP" TYPE,</v>
          </cell>
          <cell r="C225">
            <v>20</v>
          </cell>
          <cell r="D225" t="str">
            <v>SET</v>
          </cell>
          <cell r="E225">
            <v>3600</v>
          </cell>
          <cell r="F225">
            <v>72000</v>
          </cell>
          <cell r="H225">
            <v>0</v>
          </cell>
          <cell r="I225">
            <v>6</v>
          </cell>
          <cell r="J225">
            <v>120</v>
          </cell>
          <cell r="K225">
            <v>3600</v>
          </cell>
          <cell r="L225">
            <v>72000</v>
          </cell>
          <cell r="M225">
            <v>0</v>
          </cell>
          <cell r="N225">
            <v>0</v>
          </cell>
          <cell r="O225">
            <v>1680</v>
          </cell>
          <cell r="P225">
            <v>33600</v>
          </cell>
        </row>
        <row r="226">
          <cell r="B226" t="str">
            <v xml:space="preserve"> FOR CLASS 1, DIV. 2 GROUP D, NEMA-4X</v>
          </cell>
          <cell r="F226">
            <v>0</v>
          </cell>
          <cell r="H226">
            <v>0</v>
          </cell>
          <cell r="J226">
            <v>0</v>
          </cell>
          <cell r="K226">
            <v>0</v>
          </cell>
          <cell r="L226">
            <v>0</v>
          </cell>
          <cell r="M226">
            <v>0</v>
          </cell>
          <cell r="N226">
            <v>0</v>
          </cell>
          <cell r="O226">
            <v>0</v>
          </cell>
          <cell r="P226">
            <v>0</v>
          </cell>
        </row>
        <row r="227">
          <cell r="F227">
            <v>0</v>
          </cell>
          <cell r="H227">
            <v>0</v>
          </cell>
          <cell r="J227">
            <v>0</v>
          </cell>
          <cell r="K227">
            <v>0</v>
          </cell>
          <cell r="L227">
            <v>0</v>
          </cell>
          <cell r="M227">
            <v>0</v>
          </cell>
          <cell r="N227">
            <v>0</v>
          </cell>
          <cell r="O227">
            <v>0</v>
          </cell>
          <cell r="P227">
            <v>0</v>
          </cell>
        </row>
        <row r="228">
          <cell r="A228">
            <v>41</v>
          </cell>
          <cell r="B228" t="str">
            <v xml:space="preserve"> PUSH BUTTON  STATION, "START-STOP" TYPE, WITH LAMP x 1PC</v>
          </cell>
          <cell r="C228">
            <v>12</v>
          </cell>
          <cell r="D228" t="str">
            <v>SET</v>
          </cell>
          <cell r="E228">
            <v>6800</v>
          </cell>
          <cell r="F228">
            <v>81600</v>
          </cell>
          <cell r="H228">
            <v>0</v>
          </cell>
          <cell r="I228">
            <v>7</v>
          </cell>
          <cell r="J228">
            <v>84</v>
          </cell>
          <cell r="K228">
            <v>6800</v>
          </cell>
          <cell r="L228">
            <v>81600</v>
          </cell>
          <cell r="M228">
            <v>0</v>
          </cell>
          <cell r="N228">
            <v>0</v>
          </cell>
          <cell r="O228">
            <v>1960</v>
          </cell>
          <cell r="P228">
            <v>23520</v>
          </cell>
        </row>
        <row r="229">
          <cell r="B229" t="str">
            <v xml:space="preserve"> FOR CLASS 1, DIV. 2 GROUP D, NEMA-4X</v>
          </cell>
          <cell r="F229">
            <v>0</v>
          </cell>
          <cell r="H229">
            <v>0</v>
          </cell>
          <cell r="I229">
            <v>5</v>
          </cell>
          <cell r="J229">
            <v>0</v>
          </cell>
          <cell r="K229">
            <v>0</v>
          </cell>
          <cell r="L229">
            <v>0</v>
          </cell>
          <cell r="M229">
            <v>0</v>
          </cell>
          <cell r="N229">
            <v>0</v>
          </cell>
          <cell r="O229">
            <v>0</v>
          </cell>
          <cell r="P229">
            <v>0</v>
          </cell>
        </row>
        <row r="230">
          <cell r="F230">
            <v>0</v>
          </cell>
          <cell r="H230">
            <v>0</v>
          </cell>
          <cell r="J230">
            <v>0</v>
          </cell>
          <cell r="K230">
            <v>0</v>
          </cell>
          <cell r="L230">
            <v>0</v>
          </cell>
          <cell r="M230">
            <v>0</v>
          </cell>
          <cell r="N230">
            <v>0</v>
          </cell>
          <cell r="O230">
            <v>0</v>
          </cell>
          <cell r="P230">
            <v>0</v>
          </cell>
        </row>
        <row r="231">
          <cell r="A231">
            <v>42</v>
          </cell>
          <cell r="B231" t="str">
            <v xml:space="preserve"> PUSH BUTTON  STATION, "START-STOP" TYPE,</v>
          </cell>
          <cell r="C231">
            <v>20</v>
          </cell>
          <cell r="D231" t="str">
            <v>SET</v>
          </cell>
          <cell r="E231">
            <v>2800</v>
          </cell>
          <cell r="F231">
            <v>56000</v>
          </cell>
          <cell r="H231">
            <v>0</v>
          </cell>
          <cell r="I231">
            <v>5</v>
          </cell>
          <cell r="J231">
            <v>100</v>
          </cell>
          <cell r="K231">
            <v>2800</v>
          </cell>
          <cell r="L231">
            <v>56000</v>
          </cell>
          <cell r="M231">
            <v>0</v>
          </cell>
          <cell r="N231">
            <v>0</v>
          </cell>
          <cell r="O231">
            <v>1400</v>
          </cell>
          <cell r="P231">
            <v>28000</v>
          </cell>
        </row>
        <row r="232">
          <cell r="B232" t="str">
            <v xml:space="preserve"> WEATHER PROOF, NEMA-4X</v>
          </cell>
          <cell r="F232">
            <v>0</v>
          </cell>
          <cell r="H232">
            <v>0</v>
          </cell>
          <cell r="J232">
            <v>0</v>
          </cell>
          <cell r="K232">
            <v>0</v>
          </cell>
          <cell r="L232">
            <v>0</v>
          </cell>
          <cell r="M232">
            <v>0</v>
          </cell>
          <cell r="N232">
            <v>0</v>
          </cell>
          <cell r="O232">
            <v>0</v>
          </cell>
          <cell r="P232">
            <v>0</v>
          </cell>
        </row>
        <row r="233">
          <cell r="F233">
            <v>0</v>
          </cell>
          <cell r="H233">
            <v>0</v>
          </cell>
          <cell r="J233">
            <v>0</v>
          </cell>
          <cell r="K233">
            <v>0</v>
          </cell>
          <cell r="L233">
            <v>0</v>
          </cell>
          <cell r="M233">
            <v>0</v>
          </cell>
          <cell r="N233">
            <v>0</v>
          </cell>
          <cell r="O233">
            <v>0</v>
          </cell>
          <cell r="P233">
            <v>0</v>
          </cell>
        </row>
        <row r="234">
          <cell r="A234">
            <v>43</v>
          </cell>
          <cell r="B234" t="str">
            <v xml:space="preserve"> HOT DIPPED GALVANIZED STEEL SUPPORT, </v>
          </cell>
          <cell r="C234">
            <v>780</v>
          </cell>
          <cell r="D234" t="str">
            <v>KG</v>
          </cell>
          <cell r="E234">
            <v>20</v>
          </cell>
          <cell r="F234">
            <v>15600</v>
          </cell>
          <cell r="H234">
            <v>0</v>
          </cell>
          <cell r="I234">
            <v>0.15</v>
          </cell>
          <cell r="J234">
            <v>117</v>
          </cell>
          <cell r="K234">
            <v>20</v>
          </cell>
          <cell r="L234">
            <v>15600</v>
          </cell>
          <cell r="M234">
            <v>0</v>
          </cell>
          <cell r="N234">
            <v>0</v>
          </cell>
          <cell r="O234">
            <v>42</v>
          </cell>
          <cell r="P234">
            <v>32760</v>
          </cell>
        </row>
        <row r="235">
          <cell r="B235" t="str">
            <v xml:space="preserve"> 1.5M(H) X 52SET FOR PUSH BUTTON STATION</v>
          </cell>
          <cell r="F235">
            <v>0</v>
          </cell>
          <cell r="H235">
            <v>0</v>
          </cell>
          <cell r="J235">
            <v>0</v>
          </cell>
          <cell r="K235">
            <v>0</v>
          </cell>
          <cell r="L235">
            <v>0</v>
          </cell>
          <cell r="M235">
            <v>0</v>
          </cell>
          <cell r="N235">
            <v>0</v>
          </cell>
          <cell r="O235">
            <v>0</v>
          </cell>
          <cell r="P235">
            <v>0</v>
          </cell>
        </row>
        <row r="236">
          <cell r="F236">
            <v>0</v>
          </cell>
          <cell r="H236">
            <v>0</v>
          </cell>
          <cell r="I236">
            <v>0</v>
          </cell>
          <cell r="J236">
            <v>0</v>
          </cell>
          <cell r="K236">
            <v>0</v>
          </cell>
          <cell r="L236">
            <v>0</v>
          </cell>
          <cell r="M236">
            <v>0</v>
          </cell>
          <cell r="N236">
            <v>0</v>
          </cell>
          <cell r="O236">
            <v>0</v>
          </cell>
          <cell r="P236">
            <v>0</v>
          </cell>
        </row>
        <row r="237">
          <cell r="A237">
            <v>44</v>
          </cell>
          <cell r="B237" t="str">
            <v>SMALL FOUNDATION FOR PUSH BUTTON STATION</v>
          </cell>
          <cell r="C237">
            <v>52</v>
          </cell>
          <cell r="D237" t="str">
            <v>SET</v>
          </cell>
          <cell r="E237">
            <v>1000</v>
          </cell>
          <cell r="F237">
            <v>52000</v>
          </cell>
          <cell r="H237">
            <v>0</v>
          </cell>
          <cell r="J237">
            <v>0</v>
          </cell>
          <cell r="K237">
            <v>1000</v>
          </cell>
          <cell r="L237">
            <v>52000</v>
          </cell>
          <cell r="M237">
            <v>0</v>
          </cell>
          <cell r="N237">
            <v>0</v>
          </cell>
          <cell r="O237">
            <v>0</v>
          </cell>
          <cell r="P237">
            <v>0</v>
          </cell>
        </row>
        <row r="238">
          <cell r="F238">
            <v>0</v>
          </cell>
          <cell r="H238">
            <v>0</v>
          </cell>
          <cell r="J238">
            <v>0</v>
          </cell>
          <cell r="K238">
            <v>0</v>
          </cell>
          <cell r="L238">
            <v>0</v>
          </cell>
          <cell r="M238">
            <v>0</v>
          </cell>
          <cell r="N238">
            <v>0</v>
          </cell>
          <cell r="O238">
            <v>0</v>
          </cell>
          <cell r="P238">
            <v>0</v>
          </cell>
        </row>
        <row r="239">
          <cell r="B239" t="str">
            <v xml:space="preserve"> CABLE TRAY, LADDER TYPE H.D. GALV. STEEL</v>
          </cell>
          <cell r="F239">
            <v>0</v>
          </cell>
          <cell r="H239">
            <v>0</v>
          </cell>
          <cell r="I239">
            <v>0</v>
          </cell>
          <cell r="J239">
            <v>0</v>
          </cell>
          <cell r="K239">
            <v>0</v>
          </cell>
          <cell r="L239">
            <v>0</v>
          </cell>
          <cell r="M239">
            <v>0</v>
          </cell>
          <cell r="N239">
            <v>0</v>
          </cell>
          <cell r="O239">
            <v>0</v>
          </cell>
          <cell r="P239">
            <v>0</v>
          </cell>
        </row>
        <row r="240">
          <cell r="B240" t="str">
            <v xml:space="preserve"> W/ ANODIC TREATMENT &amp; EXPOSY COATING(50u)</v>
          </cell>
          <cell r="F240">
            <v>0</v>
          </cell>
          <cell r="H240">
            <v>0</v>
          </cell>
          <cell r="J240">
            <v>0</v>
          </cell>
          <cell r="K240">
            <v>0</v>
          </cell>
          <cell r="L240">
            <v>0</v>
          </cell>
          <cell r="M240">
            <v>0</v>
          </cell>
          <cell r="N240">
            <v>0</v>
          </cell>
          <cell r="O240">
            <v>0</v>
          </cell>
          <cell r="P240">
            <v>0</v>
          </cell>
        </row>
        <row r="241">
          <cell r="B241" t="str">
            <v xml:space="preserve"> STRAIGHT SECTION, </v>
          </cell>
          <cell r="F241">
            <v>0</v>
          </cell>
          <cell r="H241">
            <v>0</v>
          </cell>
          <cell r="J241">
            <v>0</v>
          </cell>
          <cell r="K241">
            <v>0</v>
          </cell>
          <cell r="L241">
            <v>0</v>
          </cell>
          <cell r="M241">
            <v>0</v>
          </cell>
          <cell r="N241">
            <v>0</v>
          </cell>
          <cell r="O241">
            <v>0</v>
          </cell>
          <cell r="P241">
            <v>0</v>
          </cell>
        </row>
        <row r="242">
          <cell r="A242">
            <v>45</v>
          </cell>
          <cell r="B242" t="str">
            <v xml:space="preserve"> 300 mm  WIDE x 100 mm H</v>
          </cell>
          <cell r="C242">
            <v>230</v>
          </cell>
          <cell r="D242" t="str">
            <v>M</v>
          </cell>
          <cell r="E242">
            <v>328</v>
          </cell>
          <cell r="F242">
            <v>75440</v>
          </cell>
          <cell r="H242">
            <v>0</v>
          </cell>
          <cell r="I242">
            <v>0.74</v>
          </cell>
          <cell r="J242">
            <v>170</v>
          </cell>
          <cell r="K242">
            <v>328</v>
          </cell>
          <cell r="L242">
            <v>75440</v>
          </cell>
          <cell r="M242">
            <v>0</v>
          </cell>
          <cell r="N242">
            <v>0</v>
          </cell>
          <cell r="O242">
            <v>207</v>
          </cell>
          <cell r="P242">
            <v>47610</v>
          </cell>
        </row>
        <row r="243">
          <cell r="A243">
            <v>46</v>
          </cell>
          <cell r="B243" t="str">
            <v xml:space="preserve"> 600 mm WIDE x 100 mm HIGH</v>
          </cell>
          <cell r="C243">
            <v>400</v>
          </cell>
          <cell r="D243" t="str">
            <v>M</v>
          </cell>
          <cell r="E243">
            <v>380</v>
          </cell>
          <cell r="F243">
            <v>152000</v>
          </cell>
          <cell r="H243">
            <v>0</v>
          </cell>
          <cell r="I243">
            <v>0.84</v>
          </cell>
          <cell r="J243">
            <v>336</v>
          </cell>
          <cell r="K243">
            <v>380</v>
          </cell>
          <cell r="L243">
            <v>152000</v>
          </cell>
          <cell r="M243">
            <v>0</v>
          </cell>
          <cell r="N243">
            <v>0</v>
          </cell>
          <cell r="O243">
            <v>235</v>
          </cell>
          <cell r="P243">
            <v>94000</v>
          </cell>
        </row>
        <row r="244">
          <cell r="A244">
            <v>47</v>
          </cell>
          <cell r="B244" t="str">
            <v xml:space="preserve"> 1000 mm WIDE x 100 mm HIGH</v>
          </cell>
          <cell r="C244">
            <v>160</v>
          </cell>
          <cell r="D244" t="str">
            <v>M</v>
          </cell>
          <cell r="E244">
            <v>450</v>
          </cell>
          <cell r="F244">
            <v>72000</v>
          </cell>
          <cell r="H244">
            <v>0</v>
          </cell>
          <cell r="I244">
            <v>1</v>
          </cell>
          <cell r="J244">
            <v>160</v>
          </cell>
          <cell r="K244">
            <v>450</v>
          </cell>
          <cell r="L244">
            <v>72000</v>
          </cell>
          <cell r="M244">
            <v>0</v>
          </cell>
          <cell r="N244">
            <v>0</v>
          </cell>
          <cell r="O244">
            <v>280</v>
          </cell>
          <cell r="P244">
            <v>44800</v>
          </cell>
        </row>
        <row r="245">
          <cell r="F245">
            <v>0</v>
          </cell>
          <cell r="H245">
            <v>0</v>
          </cell>
          <cell r="J245">
            <v>0</v>
          </cell>
          <cell r="K245">
            <v>0</v>
          </cell>
          <cell r="L245">
            <v>0</v>
          </cell>
          <cell r="M245">
            <v>0</v>
          </cell>
          <cell r="N245">
            <v>0</v>
          </cell>
          <cell r="O245">
            <v>0</v>
          </cell>
          <cell r="P245">
            <v>0</v>
          </cell>
        </row>
        <row r="246">
          <cell r="A246">
            <v>48</v>
          </cell>
          <cell r="B246" t="str">
            <v xml:space="preserve"> CABLE TRAY COVER, H.D. GALV. STEEL</v>
          </cell>
          <cell r="C246">
            <v>150</v>
          </cell>
          <cell r="D246" t="str">
            <v>M</v>
          </cell>
          <cell r="E246">
            <v>328</v>
          </cell>
          <cell r="F246">
            <v>49200</v>
          </cell>
          <cell r="H246">
            <v>0</v>
          </cell>
          <cell r="I246">
            <v>0.6</v>
          </cell>
          <cell r="J246">
            <v>90</v>
          </cell>
          <cell r="K246">
            <v>328</v>
          </cell>
          <cell r="L246">
            <v>49200</v>
          </cell>
          <cell r="M246">
            <v>0</v>
          </cell>
          <cell r="N246">
            <v>0</v>
          </cell>
          <cell r="O246">
            <v>168</v>
          </cell>
          <cell r="P246">
            <v>25200</v>
          </cell>
        </row>
        <row r="247">
          <cell r="B247" t="str">
            <v xml:space="preserve"> W/ ANODIC TREATMENT &amp; EXPOSY COATING(50u)</v>
          </cell>
          <cell r="F247">
            <v>0</v>
          </cell>
          <cell r="H247">
            <v>0</v>
          </cell>
          <cell r="J247">
            <v>0</v>
          </cell>
          <cell r="K247">
            <v>0</v>
          </cell>
          <cell r="L247">
            <v>0</v>
          </cell>
          <cell r="M247">
            <v>0</v>
          </cell>
          <cell r="N247">
            <v>0</v>
          </cell>
          <cell r="O247">
            <v>0</v>
          </cell>
          <cell r="P247">
            <v>0</v>
          </cell>
        </row>
        <row r="248">
          <cell r="B248" t="str">
            <v xml:space="preserve"> STRAIGHT SECTION, 600 mm WIDE</v>
          </cell>
          <cell r="F248">
            <v>0</v>
          </cell>
          <cell r="H248">
            <v>0</v>
          </cell>
          <cell r="J248">
            <v>0</v>
          </cell>
          <cell r="K248">
            <v>0</v>
          </cell>
          <cell r="L248">
            <v>0</v>
          </cell>
          <cell r="M248">
            <v>0</v>
          </cell>
          <cell r="N248">
            <v>0</v>
          </cell>
          <cell r="O248">
            <v>0</v>
          </cell>
          <cell r="P248">
            <v>0</v>
          </cell>
        </row>
        <row r="249">
          <cell r="F249">
            <v>0</v>
          </cell>
          <cell r="H249">
            <v>0</v>
          </cell>
          <cell r="J249">
            <v>0</v>
          </cell>
          <cell r="K249">
            <v>0</v>
          </cell>
          <cell r="L249">
            <v>0</v>
          </cell>
          <cell r="M249">
            <v>0</v>
          </cell>
          <cell r="N249">
            <v>0</v>
          </cell>
          <cell r="O249">
            <v>0</v>
          </cell>
          <cell r="P249">
            <v>0</v>
          </cell>
        </row>
        <row r="250">
          <cell r="A250">
            <v>49</v>
          </cell>
          <cell r="B250" t="str">
            <v xml:space="preserve"> CABLE TRAY FITTINGS &amp; ACCESSORIES</v>
          </cell>
          <cell r="C250">
            <v>1</v>
          </cell>
          <cell r="D250" t="str">
            <v>LOT</v>
          </cell>
          <cell r="E250">
            <v>174320</v>
          </cell>
          <cell r="F250">
            <v>174320</v>
          </cell>
          <cell r="H250">
            <v>0</v>
          </cell>
          <cell r="I250">
            <v>113.39999999999999</v>
          </cell>
          <cell r="J250">
            <v>113</v>
          </cell>
          <cell r="K250">
            <v>174320</v>
          </cell>
          <cell r="L250">
            <v>174320</v>
          </cell>
          <cell r="M250">
            <v>0</v>
          </cell>
          <cell r="N250">
            <v>0</v>
          </cell>
          <cell r="O250">
            <v>31752</v>
          </cell>
          <cell r="P250">
            <v>31752</v>
          </cell>
        </row>
        <row r="251">
          <cell r="F251">
            <v>0</v>
          </cell>
          <cell r="H251">
            <v>0</v>
          </cell>
          <cell r="J251">
            <v>0</v>
          </cell>
          <cell r="K251">
            <v>0</v>
          </cell>
          <cell r="L251">
            <v>0</v>
          </cell>
          <cell r="M251">
            <v>0</v>
          </cell>
          <cell r="N251">
            <v>0</v>
          </cell>
          <cell r="O251">
            <v>0</v>
          </cell>
          <cell r="P251">
            <v>0</v>
          </cell>
        </row>
        <row r="252">
          <cell r="A252">
            <v>50</v>
          </cell>
          <cell r="B252" t="str">
            <v xml:space="preserve"> CABLE TRAY SUPPORT(IN TRENCH), HOT DIPPED GALVAN.</v>
          </cell>
          <cell r="C252">
            <v>3950</v>
          </cell>
          <cell r="D252" t="str">
            <v>KG</v>
          </cell>
          <cell r="E252">
            <v>20</v>
          </cell>
          <cell r="F252">
            <v>79000</v>
          </cell>
          <cell r="H252">
            <v>0</v>
          </cell>
          <cell r="I252">
            <v>0.15</v>
          </cell>
          <cell r="J252">
            <v>593</v>
          </cell>
          <cell r="K252">
            <v>20</v>
          </cell>
          <cell r="L252">
            <v>79000</v>
          </cell>
          <cell r="M252">
            <v>0</v>
          </cell>
          <cell r="N252">
            <v>0</v>
          </cell>
          <cell r="O252">
            <v>42</v>
          </cell>
          <cell r="P252">
            <v>165900</v>
          </cell>
        </row>
        <row r="253">
          <cell r="F253">
            <v>0</v>
          </cell>
          <cell r="H253">
            <v>0</v>
          </cell>
          <cell r="J253">
            <v>0</v>
          </cell>
          <cell r="K253">
            <v>0</v>
          </cell>
          <cell r="L253">
            <v>0</v>
          </cell>
          <cell r="M253">
            <v>0</v>
          </cell>
          <cell r="N253">
            <v>0</v>
          </cell>
          <cell r="O253">
            <v>0</v>
          </cell>
          <cell r="P253">
            <v>0</v>
          </cell>
        </row>
        <row r="254">
          <cell r="A254">
            <v>51</v>
          </cell>
          <cell r="B254" t="str">
            <v>POOLING BOX, OUTDOOR TYPE</v>
          </cell>
          <cell r="C254">
            <v>6</v>
          </cell>
          <cell r="D254" t="str">
            <v>SET</v>
          </cell>
          <cell r="E254">
            <v>80000</v>
          </cell>
          <cell r="F254">
            <v>480000</v>
          </cell>
          <cell r="H254">
            <v>0</v>
          </cell>
          <cell r="I254">
            <v>50</v>
          </cell>
          <cell r="J254">
            <v>300</v>
          </cell>
          <cell r="K254">
            <v>80000</v>
          </cell>
          <cell r="L254">
            <v>480000</v>
          </cell>
          <cell r="M254">
            <v>0</v>
          </cell>
          <cell r="N254">
            <v>0</v>
          </cell>
          <cell r="O254">
            <v>14000</v>
          </cell>
          <cell r="P254">
            <v>84000</v>
          </cell>
        </row>
        <row r="255">
          <cell r="B255" t="str">
            <v>HOT DIPPED GALVANIZED STEEL, W/ PAINTING</v>
          </cell>
          <cell r="F255">
            <v>0</v>
          </cell>
          <cell r="H255">
            <v>0</v>
          </cell>
          <cell r="J255">
            <v>0</v>
          </cell>
          <cell r="K255">
            <v>0</v>
          </cell>
          <cell r="L255">
            <v>0</v>
          </cell>
          <cell r="M255">
            <v>0</v>
          </cell>
          <cell r="N255">
            <v>0</v>
          </cell>
          <cell r="O255">
            <v>0</v>
          </cell>
          <cell r="P255">
            <v>0</v>
          </cell>
        </row>
        <row r="256">
          <cell r="B256" t="str">
            <v xml:space="preserve"> 3000(L)x1600(D)x2200(H)MM., W/ DOORS</v>
          </cell>
          <cell r="F256">
            <v>0</v>
          </cell>
          <cell r="H256">
            <v>0</v>
          </cell>
          <cell r="J256">
            <v>0</v>
          </cell>
          <cell r="K256">
            <v>0</v>
          </cell>
          <cell r="L256">
            <v>0</v>
          </cell>
          <cell r="M256">
            <v>0</v>
          </cell>
          <cell r="N256">
            <v>0</v>
          </cell>
          <cell r="O256">
            <v>0</v>
          </cell>
          <cell r="P256">
            <v>0</v>
          </cell>
        </row>
        <row r="257">
          <cell r="F257">
            <v>0</v>
          </cell>
          <cell r="H257">
            <v>0</v>
          </cell>
          <cell r="J257">
            <v>0</v>
          </cell>
          <cell r="K257">
            <v>0</v>
          </cell>
          <cell r="L257">
            <v>0</v>
          </cell>
          <cell r="M257">
            <v>0</v>
          </cell>
          <cell r="N257">
            <v>0</v>
          </cell>
          <cell r="O257">
            <v>0</v>
          </cell>
          <cell r="P257">
            <v>0</v>
          </cell>
        </row>
        <row r="258">
          <cell r="A258">
            <v>52</v>
          </cell>
          <cell r="B258" t="str">
            <v xml:space="preserve">JUNCTION BOX, INDOOR TYPE, </v>
          </cell>
          <cell r="C258">
            <v>3</v>
          </cell>
          <cell r="D258" t="str">
            <v>SET</v>
          </cell>
          <cell r="E258">
            <v>16000</v>
          </cell>
          <cell r="F258">
            <v>48000</v>
          </cell>
          <cell r="H258">
            <v>0</v>
          </cell>
          <cell r="I258">
            <v>15</v>
          </cell>
          <cell r="J258">
            <v>45</v>
          </cell>
          <cell r="K258">
            <v>16000</v>
          </cell>
          <cell r="L258">
            <v>48000</v>
          </cell>
          <cell r="M258">
            <v>0</v>
          </cell>
          <cell r="N258">
            <v>0</v>
          </cell>
          <cell r="O258">
            <v>4200</v>
          </cell>
          <cell r="P258">
            <v>12600</v>
          </cell>
        </row>
        <row r="259">
          <cell r="B259" t="str">
            <v>W/ TB.(FOR 2.0MM. WIRE) X 200P</v>
          </cell>
          <cell r="F259">
            <v>0</v>
          </cell>
          <cell r="H259">
            <v>0</v>
          </cell>
          <cell r="J259">
            <v>0</v>
          </cell>
          <cell r="K259">
            <v>0</v>
          </cell>
          <cell r="L259">
            <v>0</v>
          </cell>
          <cell r="M259">
            <v>0</v>
          </cell>
          <cell r="N259">
            <v>0</v>
          </cell>
          <cell r="O259">
            <v>0</v>
          </cell>
          <cell r="P259">
            <v>0</v>
          </cell>
        </row>
        <row r="260">
          <cell r="F260">
            <v>0</v>
          </cell>
          <cell r="H260">
            <v>0</v>
          </cell>
          <cell r="J260">
            <v>0</v>
          </cell>
          <cell r="K260">
            <v>0</v>
          </cell>
          <cell r="L260">
            <v>0</v>
          </cell>
          <cell r="M260">
            <v>0</v>
          </cell>
          <cell r="N260">
            <v>0</v>
          </cell>
          <cell r="O260">
            <v>0</v>
          </cell>
          <cell r="P260">
            <v>0</v>
          </cell>
        </row>
        <row r="261">
          <cell r="A261">
            <v>53</v>
          </cell>
          <cell r="B261" t="str">
            <v xml:space="preserve"> MISCELLANEOUS MATERIALS</v>
          </cell>
          <cell r="C261">
            <v>1</v>
          </cell>
          <cell r="D261" t="str">
            <v>LOT</v>
          </cell>
          <cell r="E261">
            <v>677772</v>
          </cell>
          <cell r="F261">
            <v>677772</v>
          </cell>
          <cell r="H261">
            <v>0</v>
          </cell>
          <cell r="I261">
            <v>963.71999999999991</v>
          </cell>
          <cell r="J261">
            <v>964</v>
          </cell>
          <cell r="K261">
            <v>677772</v>
          </cell>
          <cell r="L261">
            <v>677772</v>
          </cell>
          <cell r="M261">
            <v>0</v>
          </cell>
          <cell r="N261">
            <v>0</v>
          </cell>
          <cell r="O261">
            <v>269842</v>
          </cell>
          <cell r="P261">
            <v>269842</v>
          </cell>
        </row>
        <row r="262">
          <cell r="F262">
            <v>0</v>
          </cell>
          <cell r="H262">
            <v>0</v>
          </cell>
          <cell r="J262">
            <v>0</v>
          </cell>
          <cell r="K262">
            <v>0</v>
          </cell>
          <cell r="L262">
            <v>0</v>
          </cell>
          <cell r="M262">
            <v>0</v>
          </cell>
          <cell r="N262">
            <v>0</v>
          </cell>
          <cell r="O262">
            <v>0</v>
          </cell>
          <cell r="P262">
            <v>0</v>
          </cell>
        </row>
        <row r="263">
          <cell r="B263" t="str">
            <v>SUB-TOTAL : (B)</v>
          </cell>
          <cell r="F263">
            <v>23270172</v>
          </cell>
          <cell r="H263">
            <v>0</v>
          </cell>
          <cell r="J263">
            <v>33088</v>
          </cell>
          <cell r="K263">
            <v>0</v>
          </cell>
          <cell r="L263">
            <v>23270172</v>
          </cell>
          <cell r="M263">
            <v>0</v>
          </cell>
          <cell r="N263">
            <v>0</v>
          </cell>
          <cell r="O263">
            <v>0</v>
          </cell>
          <cell r="P263">
            <v>9262383</v>
          </cell>
        </row>
        <row r="264">
          <cell r="F264">
            <v>0</v>
          </cell>
          <cell r="H264">
            <v>0</v>
          </cell>
          <cell r="J264">
            <v>0</v>
          </cell>
          <cell r="K264">
            <v>0</v>
          </cell>
          <cell r="L264">
            <v>0</v>
          </cell>
          <cell r="M264">
            <v>0</v>
          </cell>
          <cell r="N264">
            <v>0</v>
          </cell>
          <cell r="O264">
            <v>0</v>
          </cell>
          <cell r="P264">
            <v>0</v>
          </cell>
        </row>
        <row r="265">
          <cell r="F265">
            <v>0</v>
          </cell>
          <cell r="H265">
            <v>0</v>
          </cell>
          <cell r="J265">
            <v>0</v>
          </cell>
          <cell r="K265">
            <v>0</v>
          </cell>
          <cell r="L265">
            <v>0</v>
          </cell>
          <cell r="M265">
            <v>0</v>
          </cell>
          <cell r="N265">
            <v>0</v>
          </cell>
          <cell r="O265">
            <v>0</v>
          </cell>
          <cell r="P265">
            <v>0</v>
          </cell>
        </row>
        <row r="266">
          <cell r="F266">
            <v>0</v>
          </cell>
          <cell r="H266">
            <v>0</v>
          </cell>
          <cell r="J266">
            <v>0</v>
          </cell>
          <cell r="K266">
            <v>0</v>
          </cell>
          <cell r="L266">
            <v>0</v>
          </cell>
          <cell r="M266">
            <v>0</v>
          </cell>
          <cell r="N266">
            <v>0</v>
          </cell>
          <cell r="O266">
            <v>0</v>
          </cell>
          <cell r="P266">
            <v>0</v>
          </cell>
        </row>
        <row r="267">
          <cell r="A267" t="str">
            <v xml:space="preserve">  C.</v>
          </cell>
          <cell r="B267" t="str">
            <v xml:space="preserve"> LIGHTING SYSTEM(????????????)</v>
          </cell>
          <cell r="C267">
            <v>350</v>
          </cell>
          <cell r="D267" t="str">
            <v>M</v>
          </cell>
          <cell r="E267">
            <v>26</v>
          </cell>
          <cell r="F267">
            <v>0</v>
          </cell>
          <cell r="H267">
            <v>0</v>
          </cell>
          <cell r="J267">
            <v>0</v>
          </cell>
          <cell r="K267">
            <v>0</v>
          </cell>
          <cell r="L267">
            <v>0</v>
          </cell>
          <cell r="M267">
            <v>0</v>
          </cell>
          <cell r="N267">
            <v>0</v>
          </cell>
          <cell r="O267">
            <v>0</v>
          </cell>
          <cell r="P267">
            <v>0</v>
          </cell>
        </row>
        <row r="268">
          <cell r="A268">
            <v>1</v>
          </cell>
          <cell r="B268" t="str">
            <v xml:space="preserve"> LIGHTING PANEL FOR CLASS 1 DIV.2  GROUP D</v>
          </cell>
          <cell r="C268">
            <v>1</v>
          </cell>
          <cell r="D268" t="str">
            <v>SET</v>
          </cell>
          <cell r="E268">
            <v>144000</v>
          </cell>
          <cell r="F268">
            <v>144000</v>
          </cell>
          <cell r="H268">
            <v>0</v>
          </cell>
          <cell r="I268">
            <v>10</v>
          </cell>
          <cell r="J268">
            <v>10</v>
          </cell>
          <cell r="K268">
            <v>144000</v>
          </cell>
          <cell r="L268">
            <v>144000</v>
          </cell>
          <cell r="M268">
            <v>0</v>
          </cell>
          <cell r="N268">
            <v>0</v>
          </cell>
          <cell r="O268">
            <v>2800</v>
          </cell>
          <cell r="P268">
            <v>2800</v>
          </cell>
        </row>
        <row r="269">
          <cell r="B269" t="str">
            <v xml:space="preserve"> , 3 PHASE 3 WIRE 240V, MAIN 3P30A,BRANCH 2P 20A 6CKT</v>
          </cell>
          <cell r="F269">
            <v>0</v>
          </cell>
          <cell r="H269">
            <v>0</v>
          </cell>
          <cell r="I269">
            <v>0.5</v>
          </cell>
          <cell r="J269">
            <v>0</v>
          </cell>
          <cell r="K269">
            <v>0</v>
          </cell>
          <cell r="L269">
            <v>0</v>
          </cell>
          <cell r="M269">
            <v>0</v>
          </cell>
          <cell r="N269">
            <v>0</v>
          </cell>
          <cell r="O269">
            <v>0</v>
          </cell>
          <cell r="P269">
            <v>0</v>
          </cell>
        </row>
        <row r="270">
          <cell r="A270">
            <v>2</v>
          </cell>
          <cell r="B270" t="str">
            <v xml:space="preserve">LTG. PNL FOR WEATHER-PROOF, 3PHASE 3 WIRE 240V </v>
          </cell>
          <cell r="C270">
            <v>1</v>
          </cell>
          <cell r="D270" t="str">
            <v>SET</v>
          </cell>
          <cell r="E270">
            <v>13000</v>
          </cell>
          <cell r="F270">
            <v>13000</v>
          </cell>
          <cell r="H270">
            <v>0</v>
          </cell>
          <cell r="I270">
            <v>10</v>
          </cell>
          <cell r="J270">
            <v>10</v>
          </cell>
          <cell r="K270">
            <v>13000</v>
          </cell>
          <cell r="L270">
            <v>13000</v>
          </cell>
          <cell r="M270">
            <v>0</v>
          </cell>
          <cell r="N270">
            <v>0</v>
          </cell>
          <cell r="O270">
            <v>2800</v>
          </cell>
          <cell r="P270">
            <v>2800</v>
          </cell>
        </row>
        <row r="271">
          <cell r="B271" t="str">
            <v>MAIN 3P30A,BRANCH 2P 20A 8 CKT</v>
          </cell>
          <cell r="F271">
            <v>0</v>
          </cell>
          <cell r="H271">
            <v>0</v>
          </cell>
          <cell r="J271">
            <v>0</v>
          </cell>
          <cell r="K271">
            <v>0</v>
          </cell>
          <cell r="L271">
            <v>0</v>
          </cell>
          <cell r="M271">
            <v>0</v>
          </cell>
          <cell r="N271">
            <v>0</v>
          </cell>
          <cell r="O271">
            <v>0</v>
          </cell>
          <cell r="P271">
            <v>0</v>
          </cell>
        </row>
        <row r="272">
          <cell r="A272">
            <v>3</v>
          </cell>
          <cell r="B272" t="str">
            <v>LTG. PNL. FOR CLASS 1, DIV.2 GROUP D , 3PHASE 3WIRE</v>
          </cell>
          <cell r="C272">
            <v>1</v>
          </cell>
          <cell r="D272" t="str">
            <v>SET</v>
          </cell>
          <cell r="E272">
            <v>157500</v>
          </cell>
          <cell r="F272">
            <v>157500</v>
          </cell>
          <cell r="H272">
            <v>0</v>
          </cell>
          <cell r="I272">
            <v>10</v>
          </cell>
          <cell r="J272">
            <v>10</v>
          </cell>
          <cell r="K272">
            <v>157500</v>
          </cell>
          <cell r="L272">
            <v>157500</v>
          </cell>
          <cell r="M272">
            <v>0</v>
          </cell>
          <cell r="N272">
            <v>0</v>
          </cell>
          <cell r="O272">
            <v>2800</v>
          </cell>
          <cell r="P272">
            <v>2800</v>
          </cell>
        </row>
        <row r="273">
          <cell r="B273" t="str">
            <v>240V, MAIN 3P50A,BRANCH 2P 20A 10CKT</v>
          </cell>
          <cell r="F273">
            <v>0</v>
          </cell>
          <cell r="H273">
            <v>0</v>
          </cell>
          <cell r="J273">
            <v>0</v>
          </cell>
          <cell r="K273">
            <v>0</v>
          </cell>
          <cell r="L273">
            <v>0</v>
          </cell>
          <cell r="M273">
            <v>0</v>
          </cell>
          <cell r="N273">
            <v>0</v>
          </cell>
          <cell r="O273">
            <v>0</v>
          </cell>
          <cell r="P273">
            <v>0</v>
          </cell>
        </row>
        <row r="274">
          <cell r="A274">
            <v>4</v>
          </cell>
          <cell r="B274" t="str">
            <v>LTG. PNL. FOR WEATHER-PROOF , 3PHASE 3WIRE</v>
          </cell>
          <cell r="C274">
            <v>1</v>
          </cell>
          <cell r="D274" t="str">
            <v>SET</v>
          </cell>
          <cell r="E274">
            <v>11000</v>
          </cell>
          <cell r="F274">
            <v>11000</v>
          </cell>
          <cell r="H274">
            <v>0</v>
          </cell>
          <cell r="I274">
            <v>8</v>
          </cell>
          <cell r="J274">
            <v>8</v>
          </cell>
          <cell r="K274">
            <v>11000</v>
          </cell>
          <cell r="L274">
            <v>11000</v>
          </cell>
          <cell r="M274">
            <v>0</v>
          </cell>
          <cell r="N274">
            <v>0</v>
          </cell>
          <cell r="O274">
            <v>2240</v>
          </cell>
          <cell r="P274">
            <v>2240</v>
          </cell>
        </row>
        <row r="275">
          <cell r="B275" t="str">
            <v>240V, MAIN 3P30A,BRANCH2P 20A 6CKT</v>
          </cell>
          <cell r="F275">
            <v>0</v>
          </cell>
          <cell r="H275">
            <v>0</v>
          </cell>
          <cell r="J275">
            <v>0</v>
          </cell>
          <cell r="K275">
            <v>0</v>
          </cell>
          <cell r="L275">
            <v>0</v>
          </cell>
          <cell r="M275">
            <v>0</v>
          </cell>
          <cell r="N275">
            <v>0</v>
          </cell>
          <cell r="O275">
            <v>0</v>
          </cell>
          <cell r="P275">
            <v>0</v>
          </cell>
        </row>
        <row r="276">
          <cell r="A276">
            <v>5</v>
          </cell>
          <cell r="B276" t="str">
            <v>LTG. PNL. FOR CLASS 1, DIV.2 GROUP D 3 PHASE 3 WIRE</v>
          </cell>
          <cell r="C276">
            <v>1</v>
          </cell>
          <cell r="D276" t="str">
            <v>SET</v>
          </cell>
          <cell r="E276">
            <v>164700</v>
          </cell>
          <cell r="F276">
            <v>164700</v>
          </cell>
          <cell r="H276">
            <v>0</v>
          </cell>
          <cell r="I276">
            <v>8</v>
          </cell>
          <cell r="J276">
            <v>8</v>
          </cell>
          <cell r="K276">
            <v>164700</v>
          </cell>
          <cell r="L276">
            <v>164700</v>
          </cell>
          <cell r="M276">
            <v>0</v>
          </cell>
          <cell r="N276">
            <v>0</v>
          </cell>
          <cell r="O276">
            <v>2240</v>
          </cell>
          <cell r="P276">
            <v>2240</v>
          </cell>
        </row>
        <row r="277">
          <cell r="B277" t="str">
            <v>240V 2P50A 12CKT</v>
          </cell>
          <cell r="F277">
            <v>0</v>
          </cell>
          <cell r="H277">
            <v>0</v>
          </cell>
          <cell r="J277">
            <v>0</v>
          </cell>
          <cell r="K277">
            <v>0</v>
          </cell>
          <cell r="L277">
            <v>0</v>
          </cell>
          <cell r="M277">
            <v>0</v>
          </cell>
          <cell r="N277">
            <v>0</v>
          </cell>
          <cell r="O277">
            <v>0</v>
          </cell>
          <cell r="P277">
            <v>0</v>
          </cell>
        </row>
        <row r="278">
          <cell r="A278">
            <v>6</v>
          </cell>
          <cell r="B278" t="str">
            <v>LTG. PNL. FOR GENERAL PURPOSE 3 PHASE 3 WIRE</v>
          </cell>
          <cell r="C278">
            <v>2</v>
          </cell>
          <cell r="D278" t="str">
            <v>SET</v>
          </cell>
          <cell r="E278">
            <v>12500</v>
          </cell>
          <cell r="F278">
            <v>25000</v>
          </cell>
          <cell r="H278">
            <v>0</v>
          </cell>
          <cell r="I278">
            <v>8</v>
          </cell>
          <cell r="J278">
            <v>16</v>
          </cell>
          <cell r="K278">
            <v>12500</v>
          </cell>
          <cell r="L278">
            <v>25000</v>
          </cell>
          <cell r="M278">
            <v>0</v>
          </cell>
          <cell r="N278">
            <v>0</v>
          </cell>
          <cell r="O278">
            <v>2240</v>
          </cell>
          <cell r="P278">
            <v>4480</v>
          </cell>
        </row>
        <row r="279">
          <cell r="B279" t="str">
            <v>240V MAIN 3P50A,BRANCH 3P20A 6CKT</v>
          </cell>
          <cell r="F279">
            <v>0</v>
          </cell>
          <cell r="H279">
            <v>0</v>
          </cell>
          <cell r="J279">
            <v>0</v>
          </cell>
          <cell r="K279">
            <v>0</v>
          </cell>
          <cell r="L279">
            <v>0</v>
          </cell>
          <cell r="M279">
            <v>0</v>
          </cell>
          <cell r="N279">
            <v>0</v>
          </cell>
          <cell r="O279">
            <v>0</v>
          </cell>
          <cell r="P279">
            <v>0</v>
          </cell>
        </row>
        <row r="280">
          <cell r="A280">
            <v>7</v>
          </cell>
          <cell r="B280" t="str">
            <v>LTG. PNL. FOR GENERAL PURPOSE 3 PHASE 3 WIRE</v>
          </cell>
          <cell r="C280">
            <v>1</v>
          </cell>
          <cell r="D280" t="str">
            <v>SET</v>
          </cell>
          <cell r="E280">
            <v>14500</v>
          </cell>
          <cell r="F280">
            <v>14500</v>
          </cell>
          <cell r="H280">
            <v>0</v>
          </cell>
          <cell r="I280">
            <v>8</v>
          </cell>
          <cell r="J280">
            <v>8</v>
          </cell>
          <cell r="K280">
            <v>14500</v>
          </cell>
          <cell r="L280">
            <v>14500</v>
          </cell>
          <cell r="M280">
            <v>0</v>
          </cell>
          <cell r="N280">
            <v>0</v>
          </cell>
          <cell r="O280">
            <v>2240</v>
          </cell>
          <cell r="P280">
            <v>2240</v>
          </cell>
        </row>
        <row r="281">
          <cell r="B281" t="str">
            <v>240V MAIN 3P70A,BRANCH 3P20A 8CKT</v>
          </cell>
          <cell r="F281">
            <v>0</v>
          </cell>
          <cell r="H281">
            <v>0</v>
          </cell>
          <cell r="J281">
            <v>0</v>
          </cell>
          <cell r="K281">
            <v>0</v>
          </cell>
          <cell r="L281">
            <v>0</v>
          </cell>
          <cell r="M281">
            <v>0</v>
          </cell>
          <cell r="N281">
            <v>0</v>
          </cell>
          <cell r="O281">
            <v>0</v>
          </cell>
          <cell r="P281">
            <v>0</v>
          </cell>
        </row>
        <row r="282">
          <cell r="A282">
            <v>8</v>
          </cell>
          <cell r="B282" t="str">
            <v>CIRCUIT BREAKER AND ENCLOSURE FOR CLASS 1 DIV.2</v>
          </cell>
          <cell r="C282">
            <v>5</v>
          </cell>
          <cell r="D282" t="str">
            <v>SET</v>
          </cell>
          <cell r="E282">
            <v>37800</v>
          </cell>
          <cell r="F282">
            <v>189000</v>
          </cell>
          <cell r="H282">
            <v>0</v>
          </cell>
          <cell r="I282">
            <v>4</v>
          </cell>
          <cell r="J282">
            <v>20</v>
          </cell>
          <cell r="K282">
            <v>37800</v>
          </cell>
          <cell r="L282">
            <v>189000</v>
          </cell>
          <cell r="M282">
            <v>0</v>
          </cell>
          <cell r="N282">
            <v>0</v>
          </cell>
          <cell r="O282">
            <v>1120</v>
          </cell>
          <cell r="P282">
            <v>5600</v>
          </cell>
        </row>
        <row r="283">
          <cell r="B283" t="str">
            <v>GROUP D, 3-POLE 20AMP</v>
          </cell>
          <cell r="F283">
            <v>0</v>
          </cell>
          <cell r="H283">
            <v>0</v>
          </cell>
          <cell r="J283">
            <v>0</v>
          </cell>
          <cell r="K283">
            <v>0</v>
          </cell>
          <cell r="L283">
            <v>0</v>
          </cell>
          <cell r="M283">
            <v>0</v>
          </cell>
          <cell r="N283">
            <v>0</v>
          </cell>
          <cell r="O283">
            <v>0</v>
          </cell>
          <cell r="P283">
            <v>0</v>
          </cell>
        </row>
        <row r="284">
          <cell r="A284">
            <v>9</v>
          </cell>
          <cell r="B284" t="str">
            <v xml:space="preserve">CIRCUIT BREAKER AND ENCLOSURE FOR CLASS 1 DIV.2 </v>
          </cell>
          <cell r="C284">
            <v>1</v>
          </cell>
          <cell r="D284" t="str">
            <v>SET</v>
          </cell>
          <cell r="E284">
            <v>37800</v>
          </cell>
          <cell r="F284">
            <v>37800</v>
          </cell>
          <cell r="H284">
            <v>0</v>
          </cell>
          <cell r="I284">
            <v>4</v>
          </cell>
          <cell r="J284">
            <v>4</v>
          </cell>
          <cell r="K284">
            <v>37800</v>
          </cell>
          <cell r="L284">
            <v>37800</v>
          </cell>
          <cell r="M284">
            <v>0</v>
          </cell>
          <cell r="N284">
            <v>0</v>
          </cell>
          <cell r="O284">
            <v>1120</v>
          </cell>
          <cell r="P284">
            <v>1120</v>
          </cell>
        </row>
        <row r="285">
          <cell r="B285" t="str">
            <v>GROUP D 3-POLE 30AMP</v>
          </cell>
          <cell r="F285">
            <v>0</v>
          </cell>
          <cell r="H285">
            <v>0</v>
          </cell>
          <cell r="J285">
            <v>0</v>
          </cell>
          <cell r="K285">
            <v>0</v>
          </cell>
          <cell r="L285">
            <v>0</v>
          </cell>
          <cell r="M285">
            <v>0</v>
          </cell>
          <cell r="N285">
            <v>0</v>
          </cell>
          <cell r="O285">
            <v>0</v>
          </cell>
          <cell r="P285">
            <v>0</v>
          </cell>
        </row>
        <row r="286">
          <cell r="A286">
            <v>10</v>
          </cell>
          <cell r="B286" t="str">
            <v xml:space="preserve">DRY TYPE TRANSFORMER WITH ENCLOSURE </v>
          </cell>
          <cell r="C286">
            <v>4</v>
          </cell>
          <cell r="D286" t="str">
            <v>SET</v>
          </cell>
          <cell r="E286">
            <v>25000</v>
          </cell>
          <cell r="F286">
            <v>100000</v>
          </cell>
          <cell r="H286">
            <v>0</v>
          </cell>
          <cell r="I286">
            <v>12</v>
          </cell>
          <cell r="J286">
            <v>48</v>
          </cell>
          <cell r="K286">
            <v>25000</v>
          </cell>
          <cell r="L286">
            <v>100000</v>
          </cell>
          <cell r="M286">
            <v>0</v>
          </cell>
          <cell r="N286">
            <v>0</v>
          </cell>
          <cell r="O286">
            <v>3360</v>
          </cell>
          <cell r="P286">
            <v>13440</v>
          </cell>
        </row>
        <row r="287">
          <cell r="B287" t="str">
            <v>3PH 480/240V 15KVA</v>
          </cell>
          <cell r="F287">
            <v>0</v>
          </cell>
          <cell r="H287">
            <v>0</v>
          </cell>
          <cell r="J287">
            <v>0</v>
          </cell>
          <cell r="K287">
            <v>0</v>
          </cell>
          <cell r="L287">
            <v>0</v>
          </cell>
          <cell r="M287">
            <v>0</v>
          </cell>
          <cell r="N287">
            <v>0</v>
          </cell>
          <cell r="O287">
            <v>0</v>
          </cell>
          <cell r="P287">
            <v>0</v>
          </cell>
        </row>
        <row r="288">
          <cell r="A288">
            <v>11</v>
          </cell>
          <cell r="B288" t="str">
            <v xml:space="preserve">DRY TYPE TRANSFORMER WITH ENCLOSURE  </v>
          </cell>
          <cell r="C288">
            <v>1</v>
          </cell>
          <cell r="D288" t="str">
            <v>SET</v>
          </cell>
          <cell r="E288">
            <v>33000</v>
          </cell>
          <cell r="F288">
            <v>33000</v>
          </cell>
          <cell r="H288">
            <v>0</v>
          </cell>
          <cell r="I288">
            <v>16</v>
          </cell>
          <cell r="J288">
            <v>16</v>
          </cell>
          <cell r="K288">
            <v>33000</v>
          </cell>
          <cell r="L288">
            <v>33000</v>
          </cell>
          <cell r="M288">
            <v>0</v>
          </cell>
          <cell r="N288">
            <v>0</v>
          </cell>
          <cell r="O288">
            <v>4480</v>
          </cell>
          <cell r="P288">
            <v>4480</v>
          </cell>
        </row>
        <row r="289">
          <cell r="B289" t="str">
            <v xml:space="preserve"> 3PH 480/240V 25KVA</v>
          </cell>
          <cell r="F289">
            <v>0</v>
          </cell>
          <cell r="H289">
            <v>0</v>
          </cell>
          <cell r="J289">
            <v>0</v>
          </cell>
          <cell r="K289">
            <v>0</v>
          </cell>
          <cell r="L289">
            <v>0</v>
          </cell>
          <cell r="M289">
            <v>0</v>
          </cell>
          <cell r="N289">
            <v>0</v>
          </cell>
          <cell r="O289">
            <v>0</v>
          </cell>
          <cell r="P289">
            <v>0</v>
          </cell>
        </row>
        <row r="290">
          <cell r="A290">
            <v>12</v>
          </cell>
          <cell r="B290" t="str">
            <v xml:space="preserve">DRY TYPE TRANSFORMER WITH ENCLOSURE  </v>
          </cell>
          <cell r="C290">
            <v>1</v>
          </cell>
          <cell r="D290" t="str">
            <v>SET</v>
          </cell>
          <cell r="E290">
            <v>18000</v>
          </cell>
          <cell r="F290">
            <v>18000</v>
          </cell>
          <cell r="H290">
            <v>0</v>
          </cell>
          <cell r="I290">
            <v>6</v>
          </cell>
          <cell r="J290">
            <v>6</v>
          </cell>
          <cell r="K290">
            <v>18000</v>
          </cell>
          <cell r="L290">
            <v>18000</v>
          </cell>
          <cell r="M290">
            <v>0</v>
          </cell>
          <cell r="N290">
            <v>0</v>
          </cell>
          <cell r="O290">
            <v>1680</v>
          </cell>
          <cell r="P290">
            <v>1680</v>
          </cell>
        </row>
        <row r="291">
          <cell r="B291" t="str">
            <v xml:space="preserve"> 3PH 480/240-120V 5KVA</v>
          </cell>
          <cell r="F291">
            <v>0</v>
          </cell>
          <cell r="H291">
            <v>0</v>
          </cell>
          <cell r="J291">
            <v>0</v>
          </cell>
          <cell r="K291">
            <v>0</v>
          </cell>
          <cell r="L291">
            <v>0</v>
          </cell>
          <cell r="M291">
            <v>0</v>
          </cell>
          <cell r="N291">
            <v>0</v>
          </cell>
          <cell r="O291">
            <v>0</v>
          </cell>
          <cell r="P291">
            <v>0</v>
          </cell>
        </row>
        <row r="292">
          <cell r="A292">
            <v>13</v>
          </cell>
          <cell r="B292" t="str">
            <v xml:space="preserve"> MER. VAP. LTG. FIX. VAPOR-TIGHT PENDANT</v>
          </cell>
          <cell r="C292">
            <v>21</v>
          </cell>
          <cell r="D292" t="str">
            <v>SET</v>
          </cell>
          <cell r="E292">
            <v>9500</v>
          </cell>
          <cell r="F292">
            <v>199500</v>
          </cell>
          <cell r="H292">
            <v>0</v>
          </cell>
          <cell r="I292">
            <v>7</v>
          </cell>
          <cell r="J292">
            <v>147</v>
          </cell>
          <cell r="K292">
            <v>9500</v>
          </cell>
          <cell r="L292">
            <v>199500</v>
          </cell>
          <cell r="M292">
            <v>0</v>
          </cell>
          <cell r="N292">
            <v>0</v>
          </cell>
          <cell r="O292">
            <v>1960</v>
          </cell>
          <cell r="P292">
            <v>41160</v>
          </cell>
        </row>
        <row r="293">
          <cell r="B293" t="str">
            <v xml:space="preserve"> MTG,. INTEGRAL CONST. WATT. BALLAST C/W </v>
          </cell>
          <cell r="F293">
            <v>0</v>
          </cell>
          <cell r="H293">
            <v>0</v>
          </cell>
          <cell r="J293">
            <v>0</v>
          </cell>
          <cell r="K293">
            <v>0</v>
          </cell>
          <cell r="L293">
            <v>0</v>
          </cell>
          <cell r="M293">
            <v>0</v>
          </cell>
          <cell r="N293">
            <v>0</v>
          </cell>
          <cell r="O293">
            <v>0</v>
          </cell>
          <cell r="P293">
            <v>0</v>
          </cell>
        </row>
        <row r="294">
          <cell r="B294" t="str">
            <v xml:space="preserve"> GUARD AND DOME REFL. 3/4" HUB 400W 240V</v>
          </cell>
          <cell r="F294">
            <v>0</v>
          </cell>
          <cell r="H294">
            <v>0</v>
          </cell>
          <cell r="J294">
            <v>0</v>
          </cell>
          <cell r="K294">
            <v>0</v>
          </cell>
          <cell r="L294">
            <v>0</v>
          </cell>
          <cell r="M294">
            <v>0</v>
          </cell>
          <cell r="N294">
            <v>0</v>
          </cell>
          <cell r="O294">
            <v>0</v>
          </cell>
          <cell r="P294">
            <v>0</v>
          </cell>
        </row>
        <row r="295">
          <cell r="B295" t="str">
            <v>CLASS 1, DIV.2 GROPU D</v>
          </cell>
          <cell r="F295">
            <v>0</v>
          </cell>
          <cell r="H295">
            <v>0</v>
          </cell>
          <cell r="J295">
            <v>0</v>
          </cell>
          <cell r="K295">
            <v>0</v>
          </cell>
          <cell r="L295">
            <v>0</v>
          </cell>
          <cell r="M295">
            <v>0</v>
          </cell>
          <cell r="N295">
            <v>0</v>
          </cell>
          <cell r="O295">
            <v>0</v>
          </cell>
          <cell r="P295">
            <v>0</v>
          </cell>
        </row>
        <row r="296">
          <cell r="A296">
            <v>14</v>
          </cell>
          <cell r="B296" t="str">
            <v xml:space="preserve">MER. VAP. LTG. FIX. VAPOR-TIGHT STANCHION MTG. </v>
          </cell>
          <cell r="C296">
            <v>122</v>
          </cell>
          <cell r="D296" t="str">
            <v>SET</v>
          </cell>
          <cell r="E296">
            <v>6000</v>
          </cell>
          <cell r="F296">
            <v>732000</v>
          </cell>
          <cell r="H296">
            <v>0</v>
          </cell>
          <cell r="I296">
            <v>8</v>
          </cell>
          <cell r="J296">
            <v>976</v>
          </cell>
          <cell r="K296">
            <v>6000</v>
          </cell>
          <cell r="L296">
            <v>732000</v>
          </cell>
          <cell r="M296">
            <v>0</v>
          </cell>
          <cell r="N296">
            <v>0</v>
          </cell>
          <cell r="O296">
            <v>2240</v>
          </cell>
          <cell r="P296">
            <v>273280</v>
          </cell>
        </row>
        <row r="297">
          <cell r="B297" t="str">
            <v>INTEGRAL CONST. WATT. BALLAST C/W GLOBE GUARD &amp;</v>
          </cell>
          <cell r="F297">
            <v>0</v>
          </cell>
          <cell r="H297">
            <v>0</v>
          </cell>
          <cell r="J297">
            <v>0</v>
          </cell>
          <cell r="K297">
            <v>0</v>
          </cell>
          <cell r="L297">
            <v>0</v>
          </cell>
          <cell r="M297">
            <v>0</v>
          </cell>
          <cell r="N297">
            <v>0</v>
          </cell>
          <cell r="O297">
            <v>0</v>
          </cell>
          <cell r="P297">
            <v>0</v>
          </cell>
        </row>
        <row r="298">
          <cell r="B298" t="str">
            <v xml:space="preserve">DOME REFL. 1-1/2 IN HUB 175W 240V CLASS 1, DIV 2 </v>
          </cell>
          <cell r="F298">
            <v>0</v>
          </cell>
          <cell r="H298">
            <v>0</v>
          </cell>
          <cell r="J298">
            <v>0</v>
          </cell>
          <cell r="K298">
            <v>0</v>
          </cell>
          <cell r="L298">
            <v>0</v>
          </cell>
          <cell r="M298">
            <v>0</v>
          </cell>
          <cell r="N298">
            <v>0</v>
          </cell>
          <cell r="O298">
            <v>0</v>
          </cell>
          <cell r="P298">
            <v>0</v>
          </cell>
        </row>
        <row r="299">
          <cell r="B299" t="str">
            <v>GROUP D</v>
          </cell>
          <cell r="F299">
            <v>0</v>
          </cell>
          <cell r="H299">
            <v>0</v>
          </cell>
          <cell r="J299">
            <v>0</v>
          </cell>
          <cell r="K299">
            <v>0</v>
          </cell>
          <cell r="L299">
            <v>0</v>
          </cell>
          <cell r="M299">
            <v>0</v>
          </cell>
          <cell r="N299">
            <v>0</v>
          </cell>
          <cell r="O299">
            <v>0</v>
          </cell>
          <cell r="P299">
            <v>0</v>
          </cell>
        </row>
        <row r="300">
          <cell r="A300">
            <v>15</v>
          </cell>
          <cell r="B300" t="str">
            <v>MER. VAP. LTG. FIX. VAPOR-TIGHT PENDANT MTG.</v>
          </cell>
          <cell r="C300">
            <v>52</v>
          </cell>
          <cell r="D300" t="str">
            <v>SET</v>
          </cell>
          <cell r="E300">
            <v>5600</v>
          </cell>
          <cell r="F300">
            <v>291200</v>
          </cell>
          <cell r="H300">
            <v>0</v>
          </cell>
          <cell r="I300">
            <v>7</v>
          </cell>
          <cell r="J300">
            <v>364</v>
          </cell>
          <cell r="K300">
            <v>5600</v>
          </cell>
          <cell r="L300">
            <v>291200</v>
          </cell>
          <cell r="M300">
            <v>0</v>
          </cell>
          <cell r="N300">
            <v>0</v>
          </cell>
          <cell r="O300">
            <v>1960</v>
          </cell>
          <cell r="P300">
            <v>101920</v>
          </cell>
        </row>
        <row r="301">
          <cell r="B301" t="str">
            <v xml:space="preserve">INTEGRAL CONST. WATT. BALLAST C/W GUARD AND </v>
          </cell>
          <cell r="F301">
            <v>0</v>
          </cell>
          <cell r="H301">
            <v>0</v>
          </cell>
          <cell r="J301">
            <v>0</v>
          </cell>
          <cell r="K301">
            <v>0</v>
          </cell>
          <cell r="L301">
            <v>0</v>
          </cell>
          <cell r="M301">
            <v>0</v>
          </cell>
          <cell r="N301">
            <v>0</v>
          </cell>
          <cell r="O301">
            <v>0</v>
          </cell>
          <cell r="P301">
            <v>0</v>
          </cell>
        </row>
        <row r="302">
          <cell r="B302" t="str">
            <v>DOME REFL. 3/4" HUB 175W 240V CLASS 1 DIV.2 GROUP D</v>
          </cell>
          <cell r="F302">
            <v>0</v>
          </cell>
          <cell r="H302">
            <v>0</v>
          </cell>
          <cell r="J302">
            <v>0</v>
          </cell>
          <cell r="K302">
            <v>0</v>
          </cell>
          <cell r="L302">
            <v>0</v>
          </cell>
          <cell r="M302">
            <v>0</v>
          </cell>
          <cell r="N302">
            <v>0</v>
          </cell>
          <cell r="O302">
            <v>0</v>
          </cell>
          <cell r="P302">
            <v>0</v>
          </cell>
        </row>
        <row r="303">
          <cell r="A303">
            <v>16</v>
          </cell>
          <cell r="B303" t="str">
            <v xml:space="preserve"> FLOOD FLOODING MER. VAP. 250W WEATHER-PROOF</v>
          </cell>
          <cell r="C303">
            <v>45</v>
          </cell>
          <cell r="D303" t="str">
            <v>SET</v>
          </cell>
          <cell r="E303">
            <v>1900</v>
          </cell>
          <cell r="F303">
            <v>85500</v>
          </cell>
          <cell r="H303">
            <v>0</v>
          </cell>
          <cell r="I303">
            <v>7</v>
          </cell>
          <cell r="J303">
            <v>315</v>
          </cell>
          <cell r="K303">
            <v>1900</v>
          </cell>
          <cell r="L303">
            <v>85500</v>
          </cell>
          <cell r="M303">
            <v>0</v>
          </cell>
          <cell r="N303">
            <v>0</v>
          </cell>
          <cell r="O303">
            <v>1960</v>
          </cell>
          <cell r="P303">
            <v>88200</v>
          </cell>
        </row>
        <row r="304">
          <cell r="A304">
            <v>17</v>
          </cell>
          <cell r="B304" t="str">
            <v xml:space="preserve">MER. VAP. STREET LTG FIX. 250W 240V </v>
          </cell>
          <cell r="C304">
            <v>209</v>
          </cell>
          <cell r="D304" t="str">
            <v>SET</v>
          </cell>
          <cell r="E304">
            <v>1650</v>
          </cell>
          <cell r="F304">
            <v>344850</v>
          </cell>
          <cell r="H304">
            <v>0</v>
          </cell>
          <cell r="I304">
            <v>2</v>
          </cell>
          <cell r="J304">
            <v>418</v>
          </cell>
          <cell r="K304">
            <v>1650</v>
          </cell>
          <cell r="L304">
            <v>344850</v>
          </cell>
          <cell r="M304">
            <v>0</v>
          </cell>
          <cell r="N304">
            <v>0</v>
          </cell>
          <cell r="O304">
            <v>560</v>
          </cell>
          <cell r="P304">
            <v>117040</v>
          </cell>
        </row>
        <row r="305">
          <cell r="A305">
            <v>18</v>
          </cell>
          <cell r="B305" t="str">
            <v>STREET LIGHT PLOE 7M SINGLE ARM WITH FOUNDATION</v>
          </cell>
          <cell r="C305">
            <v>95</v>
          </cell>
          <cell r="D305" t="str">
            <v>SET</v>
          </cell>
          <cell r="E305">
            <v>11600</v>
          </cell>
          <cell r="F305">
            <v>1102000</v>
          </cell>
          <cell r="H305">
            <v>0</v>
          </cell>
          <cell r="I305">
            <v>9</v>
          </cell>
          <cell r="J305">
            <v>855</v>
          </cell>
          <cell r="K305">
            <v>11600</v>
          </cell>
          <cell r="L305">
            <v>1102000</v>
          </cell>
          <cell r="M305">
            <v>0</v>
          </cell>
          <cell r="N305">
            <v>0</v>
          </cell>
          <cell r="O305">
            <v>2520</v>
          </cell>
          <cell r="P305">
            <v>239400</v>
          </cell>
        </row>
        <row r="306">
          <cell r="A306">
            <v>19</v>
          </cell>
          <cell r="B306" t="str">
            <v>STREET LIGHT PLOE 7M TWINS ARMS WITH FOUNDATION</v>
          </cell>
          <cell r="C306">
            <v>57</v>
          </cell>
          <cell r="D306" t="str">
            <v>SET</v>
          </cell>
          <cell r="E306">
            <v>13300</v>
          </cell>
          <cell r="F306">
            <v>758100</v>
          </cell>
          <cell r="H306">
            <v>0</v>
          </cell>
          <cell r="I306">
            <v>10</v>
          </cell>
          <cell r="J306">
            <v>570</v>
          </cell>
          <cell r="K306">
            <v>13300</v>
          </cell>
          <cell r="L306">
            <v>758100</v>
          </cell>
          <cell r="M306">
            <v>0</v>
          </cell>
          <cell r="N306">
            <v>0</v>
          </cell>
          <cell r="O306">
            <v>2800</v>
          </cell>
          <cell r="P306">
            <v>159600</v>
          </cell>
        </row>
        <row r="307">
          <cell r="A307">
            <v>20</v>
          </cell>
          <cell r="B307" t="str">
            <v xml:space="preserve"> PHOTOELECTRIC CONTROL UNIT, 240V 15A, </v>
          </cell>
          <cell r="C307">
            <v>1</v>
          </cell>
          <cell r="D307" t="str">
            <v>PCS</v>
          </cell>
          <cell r="E307">
            <v>6000</v>
          </cell>
          <cell r="F307">
            <v>6000</v>
          </cell>
          <cell r="H307">
            <v>0</v>
          </cell>
          <cell r="I307">
            <v>4</v>
          </cell>
          <cell r="J307">
            <v>4</v>
          </cell>
          <cell r="K307">
            <v>6000</v>
          </cell>
          <cell r="L307">
            <v>6000</v>
          </cell>
          <cell r="M307">
            <v>0</v>
          </cell>
          <cell r="N307">
            <v>0</v>
          </cell>
          <cell r="O307">
            <v>1120</v>
          </cell>
          <cell r="P307">
            <v>1120</v>
          </cell>
        </row>
        <row r="308">
          <cell r="A308">
            <v>21</v>
          </cell>
          <cell r="B308" t="str">
            <v>FLUORESCENT LTG. FIX. WITH BATTERY 2x40W 240V</v>
          </cell>
          <cell r="C308">
            <v>46</v>
          </cell>
          <cell r="D308" t="str">
            <v>SET</v>
          </cell>
          <cell r="E308">
            <v>27000</v>
          </cell>
          <cell r="F308">
            <v>1242000</v>
          </cell>
          <cell r="H308">
            <v>0</v>
          </cell>
          <cell r="I308">
            <v>6</v>
          </cell>
          <cell r="J308">
            <v>276</v>
          </cell>
          <cell r="K308">
            <v>27000</v>
          </cell>
          <cell r="L308">
            <v>1242000</v>
          </cell>
          <cell r="M308">
            <v>0</v>
          </cell>
          <cell r="N308">
            <v>0</v>
          </cell>
          <cell r="O308">
            <v>1680</v>
          </cell>
          <cell r="P308">
            <v>77280</v>
          </cell>
        </row>
        <row r="309">
          <cell r="B309" t="str">
            <v>FOR CLASS 1, DIV.2 GROUP D</v>
          </cell>
          <cell r="F309">
            <v>0</v>
          </cell>
          <cell r="H309">
            <v>0</v>
          </cell>
          <cell r="J309">
            <v>0</v>
          </cell>
          <cell r="K309">
            <v>0</v>
          </cell>
          <cell r="L309">
            <v>0</v>
          </cell>
          <cell r="M309">
            <v>0</v>
          </cell>
          <cell r="N309">
            <v>0</v>
          </cell>
          <cell r="O309">
            <v>0</v>
          </cell>
          <cell r="P309">
            <v>0</v>
          </cell>
        </row>
        <row r="310">
          <cell r="A310">
            <v>22</v>
          </cell>
          <cell r="B310" t="str">
            <v xml:space="preserve"> OBSTRUCTION RED BEACON 120/240V, 3W FEED,</v>
          </cell>
          <cell r="C310">
            <v>2</v>
          </cell>
          <cell r="D310" t="str">
            <v>SET</v>
          </cell>
          <cell r="E310">
            <v>48600</v>
          </cell>
          <cell r="F310">
            <v>97200</v>
          </cell>
          <cell r="H310">
            <v>0</v>
          </cell>
          <cell r="I310">
            <v>40</v>
          </cell>
          <cell r="J310">
            <v>80</v>
          </cell>
          <cell r="K310">
            <v>48600</v>
          </cell>
          <cell r="L310">
            <v>97200</v>
          </cell>
          <cell r="M310">
            <v>0</v>
          </cell>
          <cell r="N310">
            <v>0</v>
          </cell>
          <cell r="O310">
            <v>11200</v>
          </cell>
          <cell r="P310">
            <v>22400</v>
          </cell>
        </row>
        <row r="311">
          <cell r="B311" t="str">
            <v xml:space="preserve"> 620W x 2 FOR CLASS 1, DIV.2 GROUP D</v>
          </cell>
          <cell r="F311">
            <v>0</v>
          </cell>
          <cell r="H311">
            <v>0</v>
          </cell>
          <cell r="J311">
            <v>0</v>
          </cell>
          <cell r="K311">
            <v>0</v>
          </cell>
          <cell r="L311">
            <v>0</v>
          </cell>
          <cell r="M311">
            <v>0</v>
          </cell>
          <cell r="N311">
            <v>0</v>
          </cell>
          <cell r="O311">
            <v>0</v>
          </cell>
          <cell r="P311">
            <v>0</v>
          </cell>
        </row>
        <row r="312">
          <cell r="A312">
            <v>23</v>
          </cell>
          <cell r="B312" t="str">
            <v xml:space="preserve"> OBSTRUCTION MARKER LIGHT, SINGLE FIXTURE</v>
          </cell>
          <cell r="C312">
            <v>3</v>
          </cell>
          <cell r="D312" t="str">
            <v>SET</v>
          </cell>
          <cell r="E312">
            <v>23000</v>
          </cell>
          <cell r="F312">
            <v>69000</v>
          </cell>
          <cell r="H312">
            <v>0</v>
          </cell>
          <cell r="I312">
            <v>15</v>
          </cell>
          <cell r="J312">
            <v>45</v>
          </cell>
          <cell r="K312">
            <v>23000</v>
          </cell>
          <cell r="L312">
            <v>69000</v>
          </cell>
          <cell r="M312">
            <v>0</v>
          </cell>
          <cell r="N312">
            <v>0</v>
          </cell>
          <cell r="O312">
            <v>4200</v>
          </cell>
          <cell r="P312">
            <v>12600</v>
          </cell>
        </row>
        <row r="313">
          <cell r="B313" t="str">
            <v xml:space="preserve"> C/W INSIDE LAMP,120V 116W,FOR CLASS 1, DIV. 2 </v>
          </cell>
          <cell r="F313">
            <v>0</v>
          </cell>
          <cell r="H313">
            <v>0</v>
          </cell>
          <cell r="J313">
            <v>0</v>
          </cell>
          <cell r="K313">
            <v>0</v>
          </cell>
          <cell r="L313">
            <v>0</v>
          </cell>
          <cell r="M313">
            <v>0</v>
          </cell>
          <cell r="N313">
            <v>0</v>
          </cell>
          <cell r="O313">
            <v>0</v>
          </cell>
          <cell r="P313">
            <v>0</v>
          </cell>
        </row>
        <row r="314">
          <cell r="B314" t="str">
            <v>GROUP D</v>
          </cell>
          <cell r="F314">
            <v>0</v>
          </cell>
          <cell r="H314">
            <v>0</v>
          </cell>
          <cell r="J314">
            <v>0</v>
          </cell>
          <cell r="K314">
            <v>0</v>
          </cell>
          <cell r="L314">
            <v>0</v>
          </cell>
          <cell r="M314">
            <v>0</v>
          </cell>
          <cell r="N314">
            <v>0</v>
          </cell>
          <cell r="O314">
            <v>0</v>
          </cell>
          <cell r="P314">
            <v>0</v>
          </cell>
        </row>
        <row r="315">
          <cell r="A315">
            <v>24</v>
          </cell>
          <cell r="B315" t="str">
            <v xml:space="preserve"> FLASHER UNIT, CAST AL. HOUSING 3 CKT</v>
          </cell>
          <cell r="C315">
            <v>1</v>
          </cell>
          <cell r="D315" t="str">
            <v>SET</v>
          </cell>
          <cell r="E315">
            <v>28800</v>
          </cell>
          <cell r="F315">
            <v>28800</v>
          </cell>
          <cell r="H315">
            <v>0</v>
          </cell>
          <cell r="I315">
            <v>4</v>
          </cell>
          <cell r="J315">
            <v>4</v>
          </cell>
          <cell r="K315">
            <v>28800</v>
          </cell>
          <cell r="L315">
            <v>28800</v>
          </cell>
          <cell r="M315">
            <v>0</v>
          </cell>
          <cell r="N315">
            <v>0</v>
          </cell>
          <cell r="O315">
            <v>1120</v>
          </cell>
          <cell r="P315">
            <v>1120</v>
          </cell>
        </row>
        <row r="316">
          <cell r="B316" t="str">
            <v xml:space="preserve"> SIMULTANEOUS FLASH, 115/240V 3 WIRE, 25A</v>
          </cell>
          <cell r="F316">
            <v>0</v>
          </cell>
          <cell r="H316">
            <v>0</v>
          </cell>
          <cell r="J316">
            <v>0</v>
          </cell>
          <cell r="K316">
            <v>0</v>
          </cell>
          <cell r="L316">
            <v>0</v>
          </cell>
          <cell r="M316">
            <v>0</v>
          </cell>
          <cell r="N316">
            <v>0</v>
          </cell>
          <cell r="O316">
            <v>0</v>
          </cell>
          <cell r="P316">
            <v>0</v>
          </cell>
        </row>
        <row r="317">
          <cell r="B317" t="str">
            <v>FOR CLASS 1, DIV.2 GROUP D</v>
          </cell>
          <cell r="F317">
            <v>0</v>
          </cell>
          <cell r="H317">
            <v>0</v>
          </cell>
          <cell r="J317">
            <v>0</v>
          </cell>
          <cell r="K317">
            <v>0</v>
          </cell>
          <cell r="L317">
            <v>0</v>
          </cell>
          <cell r="M317">
            <v>0</v>
          </cell>
          <cell r="N317">
            <v>0</v>
          </cell>
          <cell r="O317">
            <v>0</v>
          </cell>
          <cell r="P317">
            <v>0</v>
          </cell>
        </row>
        <row r="318">
          <cell r="A318">
            <v>25</v>
          </cell>
          <cell r="B318" t="str">
            <v xml:space="preserve"> PHOTOELECTRIC CONTROL UNIT, 120V 15A, </v>
          </cell>
          <cell r="C318">
            <v>1</v>
          </cell>
          <cell r="D318" t="str">
            <v>SET</v>
          </cell>
          <cell r="E318">
            <v>28800</v>
          </cell>
          <cell r="F318">
            <v>28800</v>
          </cell>
          <cell r="H318">
            <v>0</v>
          </cell>
          <cell r="I318">
            <v>6</v>
          </cell>
          <cell r="J318">
            <v>6</v>
          </cell>
          <cell r="K318">
            <v>28800</v>
          </cell>
          <cell r="L318">
            <v>28800</v>
          </cell>
          <cell r="M318">
            <v>0</v>
          </cell>
          <cell r="N318">
            <v>0</v>
          </cell>
          <cell r="O318">
            <v>1680</v>
          </cell>
          <cell r="P318">
            <v>1680</v>
          </cell>
        </row>
        <row r="319">
          <cell r="B319" t="str">
            <v>FOR CLASS 1, DIV.2 GROUP D</v>
          </cell>
          <cell r="F319">
            <v>0</v>
          </cell>
          <cell r="H319">
            <v>0</v>
          </cell>
          <cell r="J319">
            <v>0</v>
          </cell>
          <cell r="K319">
            <v>0</v>
          </cell>
          <cell r="L319">
            <v>0</v>
          </cell>
          <cell r="M319">
            <v>0</v>
          </cell>
          <cell r="N319">
            <v>0</v>
          </cell>
          <cell r="O319">
            <v>0</v>
          </cell>
          <cell r="P319">
            <v>0</v>
          </cell>
        </row>
        <row r="320">
          <cell r="A320">
            <v>26</v>
          </cell>
          <cell r="B320" t="str">
            <v xml:space="preserve"> AIRCRAFT WARNING LIGHTING POWER PANEL,</v>
          </cell>
          <cell r="C320">
            <v>1</v>
          </cell>
          <cell r="D320" t="str">
            <v>SET</v>
          </cell>
          <cell r="E320">
            <v>60000</v>
          </cell>
          <cell r="F320">
            <v>60000</v>
          </cell>
          <cell r="H320">
            <v>0</v>
          </cell>
          <cell r="I320">
            <v>4</v>
          </cell>
          <cell r="J320">
            <v>4</v>
          </cell>
          <cell r="K320">
            <v>60000</v>
          </cell>
          <cell r="L320">
            <v>60000</v>
          </cell>
          <cell r="M320">
            <v>0</v>
          </cell>
          <cell r="N320">
            <v>0</v>
          </cell>
          <cell r="O320">
            <v>1120</v>
          </cell>
          <cell r="P320">
            <v>1120</v>
          </cell>
        </row>
        <row r="321">
          <cell r="B321" t="str">
            <v xml:space="preserve"> OUTDOOR TYPE, 400L x 200W x 200H, 1PH 3W</v>
          </cell>
          <cell r="F321">
            <v>0</v>
          </cell>
          <cell r="H321">
            <v>0</v>
          </cell>
          <cell r="J321">
            <v>0</v>
          </cell>
          <cell r="K321">
            <v>0</v>
          </cell>
          <cell r="L321">
            <v>0</v>
          </cell>
          <cell r="M321">
            <v>0</v>
          </cell>
          <cell r="N321">
            <v>0</v>
          </cell>
          <cell r="O321">
            <v>0</v>
          </cell>
          <cell r="P321">
            <v>0</v>
          </cell>
        </row>
        <row r="322">
          <cell r="B322" t="str">
            <v xml:space="preserve"> 240V 30AT IC 10KA, STAINLESS STEEL</v>
          </cell>
          <cell r="F322">
            <v>0</v>
          </cell>
          <cell r="H322">
            <v>0</v>
          </cell>
          <cell r="J322">
            <v>0</v>
          </cell>
          <cell r="K322">
            <v>0</v>
          </cell>
          <cell r="L322">
            <v>0</v>
          </cell>
          <cell r="M322">
            <v>0</v>
          </cell>
          <cell r="N322">
            <v>0</v>
          </cell>
          <cell r="O322">
            <v>0</v>
          </cell>
          <cell r="P322">
            <v>0</v>
          </cell>
        </row>
        <row r="323">
          <cell r="B323" t="str">
            <v>FOR CLASS 1, DIV.2 GROUP D</v>
          </cell>
          <cell r="F323">
            <v>0</v>
          </cell>
          <cell r="H323">
            <v>0</v>
          </cell>
          <cell r="J323">
            <v>0</v>
          </cell>
          <cell r="K323">
            <v>0</v>
          </cell>
          <cell r="L323">
            <v>0</v>
          </cell>
          <cell r="M323">
            <v>0</v>
          </cell>
          <cell r="N323">
            <v>0</v>
          </cell>
          <cell r="O323">
            <v>0</v>
          </cell>
          <cell r="P323">
            <v>0</v>
          </cell>
        </row>
        <row r="324">
          <cell r="A324">
            <v>27</v>
          </cell>
          <cell r="B324" t="str">
            <v>RECEPTACLE, EXPLOSION-PROOF 20A-3P-2W</v>
          </cell>
          <cell r="C324">
            <v>8</v>
          </cell>
          <cell r="D324" t="str">
            <v>SET</v>
          </cell>
          <cell r="E324">
            <v>5400</v>
          </cell>
          <cell r="F324">
            <v>43200</v>
          </cell>
          <cell r="H324">
            <v>0</v>
          </cell>
          <cell r="I324">
            <v>4</v>
          </cell>
          <cell r="J324">
            <v>32</v>
          </cell>
          <cell r="K324">
            <v>5400</v>
          </cell>
          <cell r="L324">
            <v>43200</v>
          </cell>
          <cell r="M324">
            <v>0</v>
          </cell>
          <cell r="N324">
            <v>0</v>
          </cell>
          <cell r="O324">
            <v>1120</v>
          </cell>
          <cell r="P324">
            <v>8960</v>
          </cell>
        </row>
        <row r="325">
          <cell r="B325" t="str">
            <v>240V, CLASS 1 DIV.2 GROUP D</v>
          </cell>
          <cell r="F325">
            <v>0</v>
          </cell>
          <cell r="H325">
            <v>0</v>
          </cell>
          <cell r="J325">
            <v>0</v>
          </cell>
          <cell r="K325">
            <v>0</v>
          </cell>
          <cell r="L325">
            <v>0</v>
          </cell>
          <cell r="M325">
            <v>0</v>
          </cell>
          <cell r="N325">
            <v>0</v>
          </cell>
          <cell r="O325">
            <v>0</v>
          </cell>
          <cell r="P325">
            <v>0</v>
          </cell>
        </row>
        <row r="326">
          <cell r="A326">
            <v>28</v>
          </cell>
          <cell r="B326" t="str">
            <v>PLUG 20A-3P-2W EXPLOSION-PROOF</v>
          </cell>
          <cell r="C326">
            <v>4</v>
          </cell>
          <cell r="D326" t="str">
            <v>SET</v>
          </cell>
          <cell r="E326">
            <v>1400</v>
          </cell>
          <cell r="F326">
            <v>5600</v>
          </cell>
          <cell r="H326">
            <v>0</v>
          </cell>
          <cell r="J326">
            <v>0</v>
          </cell>
          <cell r="K326">
            <v>1400</v>
          </cell>
          <cell r="L326">
            <v>5600</v>
          </cell>
          <cell r="M326">
            <v>0</v>
          </cell>
          <cell r="N326">
            <v>0</v>
          </cell>
          <cell r="O326">
            <v>0</v>
          </cell>
          <cell r="P326">
            <v>0</v>
          </cell>
        </row>
        <row r="327">
          <cell r="A327">
            <v>29</v>
          </cell>
          <cell r="B327" t="str">
            <v>FIX. WIRE 1/C STRD. COPPER 600V 200 DEGREE 2.0sq.mm</v>
          </cell>
          <cell r="C327">
            <v>4440</v>
          </cell>
          <cell r="D327" t="str">
            <v>M</v>
          </cell>
          <cell r="E327">
            <v>33</v>
          </cell>
          <cell r="F327">
            <v>146520</v>
          </cell>
          <cell r="H327">
            <v>0</v>
          </cell>
          <cell r="I327">
            <v>0.05</v>
          </cell>
          <cell r="J327">
            <v>222</v>
          </cell>
          <cell r="K327">
            <v>33</v>
          </cell>
          <cell r="L327">
            <v>146520</v>
          </cell>
          <cell r="M327">
            <v>0</v>
          </cell>
          <cell r="N327">
            <v>0</v>
          </cell>
          <cell r="O327">
            <v>14</v>
          </cell>
          <cell r="P327">
            <v>62160</v>
          </cell>
        </row>
        <row r="328">
          <cell r="A328">
            <v>30</v>
          </cell>
          <cell r="B328" t="str">
            <v>R.S.G CONDUIT W/COUPLING,  3/4"</v>
          </cell>
          <cell r="C328">
            <v>2180</v>
          </cell>
          <cell r="D328" t="str">
            <v>M</v>
          </cell>
          <cell r="E328">
            <v>32</v>
          </cell>
          <cell r="F328">
            <v>69760</v>
          </cell>
          <cell r="H328">
            <v>0</v>
          </cell>
          <cell r="I328">
            <v>0.47</v>
          </cell>
          <cell r="J328">
            <v>1025</v>
          </cell>
          <cell r="K328">
            <v>32</v>
          </cell>
          <cell r="L328">
            <v>69760</v>
          </cell>
          <cell r="M328">
            <v>0</v>
          </cell>
          <cell r="N328">
            <v>0</v>
          </cell>
          <cell r="O328">
            <v>132</v>
          </cell>
          <cell r="P328">
            <v>287760</v>
          </cell>
        </row>
        <row r="329">
          <cell r="A329">
            <v>31</v>
          </cell>
          <cell r="B329" t="str">
            <v>R.S.G CONDUIT W/COUPLING 1"</v>
          </cell>
          <cell r="C329">
            <v>100</v>
          </cell>
          <cell r="D329" t="str">
            <v>M</v>
          </cell>
          <cell r="E329">
            <v>49</v>
          </cell>
          <cell r="F329">
            <v>4900</v>
          </cell>
          <cell r="H329">
            <v>0</v>
          </cell>
          <cell r="I329">
            <v>0.54</v>
          </cell>
          <cell r="J329">
            <v>54</v>
          </cell>
          <cell r="K329">
            <v>49</v>
          </cell>
          <cell r="L329">
            <v>4900</v>
          </cell>
          <cell r="M329">
            <v>0</v>
          </cell>
          <cell r="N329">
            <v>0</v>
          </cell>
          <cell r="O329">
            <v>151</v>
          </cell>
          <cell r="P329">
            <v>15100</v>
          </cell>
        </row>
        <row r="330">
          <cell r="A330">
            <v>32</v>
          </cell>
          <cell r="B330" t="str">
            <v>R.S.G CONDUIT W/COUPLING 1-1/2"</v>
          </cell>
          <cell r="C330">
            <v>600</v>
          </cell>
          <cell r="D330" t="str">
            <v>M</v>
          </cell>
          <cell r="E330">
            <v>78</v>
          </cell>
          <cell r="F330">
            <v>46800</v>
          </cell>
          <cell r="H330">
            <v>0</v>
          </cell>
          <cell r="I330">
            <v>0.76</v>
          </cell>
          <cell r="J330">
            <v>456</v>
          </cell>
          <cell r="K330">
            <v>78</v>
          </cell>
          <cell r="L330">
            <v>46800</v>
          </cell>
          <cell r="M330">
            <v>0</v>
          </cell>
          <cell r="N330">
            <v>0</v>
          </cell>
          <cell r="O330">
            <v>213</v>
          </cell>
          <cell r="P330">
            <v>127800</v>
          </cell>
        </row>
        <row r="331">
          <cell r="A331">
            <v>33</v>
          </cell>
          <cell r="B331" t="str">
            <v>PVC CONDUIT 1-1/2"</v>
          </cell>
          <cell r="C331">
            <v>350</v>
          </cell>
          <cell r="D331" t="str">
            <v>M</v>
          </cell>
          <cell r="E331">
            <v>26</v>
          </cell>
          <cell r="F331">
            <v>9100</v>
          </cell>
          <cell r="H331">
            <v>0</v>
          </cell>
          <cell r="I331">
            <v>0.26</v>
          </cell>
          <cell r="J331">
            <v>91</v>
          </cell>
          <cell r="K331">
            <v>26</v>
          </cell>
          <cell r="L331">
            <v>9100</v>
          </cell>
          <cell r="M331">
            <v>0</v>
          </cell>
          <cell r="N331">
            <v>0</v>
          </cell>
          <cell r="O331">
            <v>73</v>
          </cell>
          <cell r="P331">
            <v>25550</v>
          </cell>
        </row>
        <row r="332">
          <cell r="A332">
            <v>34</v>
          </cell>
          <cell r="B332" t="str">
            <v>PVC CONDUIT ,  2"</v>
          </cell>
          <cell r="C332">
            <v>10615</v>
          </cell>
          <cell r="D332" t="str">
            <v>M</v>
          </cell>
          <cell r="E332">
            <v>38</v>
          </cell>
          <cell r="F332">
            <v>403370</v>
          </cell>
          <cell r="H332">
            <v>0</v>
          </cell>
          <cell r="I332">
            <v>0.3</v>
          </cell>
          <cell r="J332">
            <v>3185</v>
          </cell>
          <cell r="K332">
            <v>38</v>
          </cell>
          <cell r="L332">
            <v>403370</v>
          </cell>
          <cell r="M332">
            <v>0</v>
          </cell>
          <cell r="N332">
            <v>0</v>
          </cell>
          <cell r="O332">
            <v>84</v>
          </cell>
          <cell r="P332">
            <v>891660</v>
          </cell>
        </row>
        <row r="333">
          <cell r="A333">
            <v>35</v>
          </cell>
          <cell r="B333" t="str">
            <v>CONDUIT FITTINGS &amp; ACCESSORIES</v>
          </cell>
          <cell r="C333">
            <v>1</v>
          </cell>
          <cell r="D333" t="str">
            <v>LOT</v>
          </cell>
          <cell r="E333">
            <v>242920</v>
          </cell>
          <cell r="F333">
            <v>242920</v>
          </cell>
          <cell r="H333">
            <v>0</v>
          </cell>
          <cell r="I333">
            <v>460.5</v>
          </cell>
          <cell r="J333">
            <v>461</v>
          </cell>
          <cell r="K333">
            <v>242920</v>
          </cell>
          <cell r="L333">
            <v>242920</v>
          </cell>
          <cell r="M333">
            <v>0</v>
          </cell>
          <cell r="N333">
            <v>0</v>
          </cell>
          <cell r="O333">
            <v>128940</v>
          </cell>
          <cell r="P333">
            <v>128940</v>
          </cell>
        </row>
        <row r="334">
          <cell r="A334">
            <v>36</v>
          </cell>
          <cell r="B334" t="str">
            <v>600V PVC WIRE 3.5 sq.mm</v>
          </cell>
          <cell r="C334">
            <v>3500</v>
          </cell>
          <cell r="D334" t="str">
            <v>M</v>
          </cell>
          <cell r="E334">
            <v>3</v>
          </cell>
          <cell r="F334">
            <v>10500</v>
          </cell>
          <cell r="H334">
            <v>0</v>
          </cell>
          <cell r="I334">
            <v>4.1000000000000002E-2</v>
          </cell>
          <cell r="J334">
            <v>144</v>
          </cell>
          <cell r="K334">
            <v>3</v>
          </cell>
          <cell r="L334">
            <v>10500</v>
          </cell>
          <cell r="M334">
            <v>0</v>
          </cell>
          <cell r="N334">
            <v>0</v>
          </cell>
          <cell r="O334">
            <v>11</v>
          </cell>
          <cell r="P334">
            <v>38500</v>
          </cell>
        </row>
        <row r="335">
          <cell r="A335">
            <v>37</v>
          </cell>
          <cell r="B335" t="str">
            <v>600V PVC WIRE 5.5sq.mm</v>
          </cell>
          <cell r="C335">
            <v>3240</v>
          </cell>
          <cell r="D335" t="str">
            <v>M</v>
          </cell>
          <cell r="E335">
            <v>4</v>
          </cell>
          <cell r="F335">
            <v>12960</v>
          </cell>
          <cell r="H335">
            <v>0</v>
          </cell>
          <cell r="I335">
            <v>5.1999999999999998E-2</v>
          </cell>
          <cell r="J335">
            <v>168</v>
          </cell>
          <cell r="K335">
            <v>4</v>
          </cell>
          <cell r="L335">
            <v>12960</v>
          </cell>
          <cell r="M335">
            <v>0</v>
          </cell>
          <cell r="N335">
            <v>0</v>
          </cell>
          <cell r="O335">
            <v>15</v>
          </cell>
          <cell r="P335">
            <v>48600</v>
          </cell>
        </row>
        <row r="336">
          <cell r="A336">
            <v>38</v>
          </cell>
          <cell r="B336" t="str">
            <v>600V XLPE 5/C-38sq.mm</v>
          </cell>
          <cell r="C336">
            <v>10615</v>
          </cell>
          <cell r="D336" t="str">
            <v>M</v>
          </cell>
          <cell r="E336">
            <v>200</v>
          </cell>
          <cell r="F336">
            <v>2123000</v>
          </cell>
          <cell r="H336">
            <v>0</v>
          </cell>
          <cell r="I336">
            <v>0.31</v>
          </cell>
          <cell r="J336">
            <v>3291</v>
          </cell>
          <cell r="K336">
            <v>200</v>
          </cell>
          <cell r="L336">
            <v>2123000</v>
          </cell>
          <cell r="M336">
            <v>0</v>
          </cell>
          <cell r="N336">
            <v>0</v>
          </cell>
          <cell r="O336">
            <v>87</v>
          </cell>
          <cell r="P336">
            <v>923505</v>
          </cell>
        </row>
        <row r="337">
          <cell r="A337">
            <v>39</v>
          </cell>
          <cell r="B337" t="str">
            <v>600V XLPE 4/C 14 sq.mm</v>
          </cell>
          <cell r="C337">
            <v>500</v>
          </cell>
          <cell r="D337" t="str">
            <v>M</v>
          </cell>
          <cell r="E337">
            <v>61</v>
          </cell>
          <cell r="F337">
            <v>30500</v>
          </cell>
          <cell r="H337">
            <v>0</v>
          </cell>
          <cell r="I337">
            <v>0.17799999999999999</v>
          </cell>
          <cell r="J337">
            <v>89</v>
          </cell>
          <cell r="K337">
            <v>61</v>
          </cell>
          <cell r="L337">
            <v>30500</v>
          </cell>
          <cell r="M337">
            <v>0</v>
          </cell>
          <cell r="N337">
            <v>0</v>
          </cell>
          <cell r="O337">
            <v>50</v>
          </cell>
          <cell r="P337">
            <v>25000</v>
          </cell>
        </row>
        <row r="338">
          <cell r="A338">
            <v>40</v>
          </cell>
          <cell r="B338" t="str">
            <v>HOT DIPPED GALVALNIZED STEEL U-CHANNEL 41x41x2.0t</v>
          </cell>
          <cell r="C338">
            <v>350</v>
          </cell>
          <cell r="D338" t="str">
            <v>M</v>
          </cell>
          <cell r="E338">
            <v>82</v>
          </cell>
          <cell r="F338">
            <v>28700</v>
          </cell>
          <cell r="H338">
            <v>0</v>
          </cell>
          <cell r="I338">
            <v>0.40699999999999997</v>
          </cell>
          <cell r="J338">
            <v>142</v>
          </cell>
          <cell r="K338">
            <v>82</v>
          </cell>
          <cell r="L338">
            <v>28700</v>
          </cell>
          <cell r="M338">
            <v>0</v>
          </cell>
          <cell r="N338">
            <v>0</v>
          </cell>
          <cell r="O338">
            <v>114</v>
          </cell>
          <cell r="P338">
            <v>39900</v>
          </cell>
        </row>
        <row r="339">
          <cell r="A339">
            <v>41</v>
          </cell>
          <cell r="B339" t="str">
            <v>EXCAVATION</v>
          </cell>
          <cell r="C339">
            <v>1910</v>
          </cell>
          <cell r="D339" t="str">
            <v>M3</v>
          </cell>
          <cell r="E339" t="str">
            <v>M+L</v>
          </cell>
          <cell r="F339" t="str">
            <v>M+L</v>
          </cell>
          <cell r="H339">
            <v>0</v>
          </cell>
          <cell r="J339">
            <v>0</v>
          </cell>
          <cell r="K339" t="str">
            <v>M+L</v>
          </cell>
          <cell r="L339" t="str">
            <v>M+L</v>
          </cell>
          <cell r="M339">
            <v>0</v>
          </cell>
          <cell r="N339">
            <v>0</v>
          </cell>
          <cell r="O339">
            <v>60</v>
          </cell>
          <cell r="P339">
            <v>114600</v>
          </cell>
        </row>
        <row r="340">
          <cell r="A340">
            <v>42</v>
          </cell>
          <cell r="B340" t="str">
            <v>BACKFILL</v>
          </cell>
          <cell r="C340">
            <v>1910</v>
          </cell>
          <cell r="D340" t="str">
            <v>M3</v>
          </cell>
          <cell r="E340" t="str">
            <v>M+L</v>
          </cell>
          <cell r="F340" t="str">
            <v>M+L</v>
          </cell>
          <cell r="H340">
            <v>0</v>
          </cell>
          <cell r="J340">
            <v>0</v>
          </cell>
          <cell r="K340" t="str">
            <v>M+L</v>
          </cell>
          <cell r="L340" t="str">
            <v>M+L</v>
          </cell>
          <cell r="M340">
            <v>0</v>
          </cell>
          <cell r="N340">
            <v>0</v>
          </cell>
          <cell r="O340">
            <v>100</v>
          </cell>
          <cell r="P340">
            <v>191000</v>
          </cell>
        </row>
        <row r="341">
          <cell r="A341">
            <v>43</v>
          </cell>
          <cell r="B341" t="str">
            <v>MISCELLANEOUS MATERIALS</v>
          </cell>
          <cell r="C341">
            <v>1</v>
          </cell>
          <cell r="D341" t="str">
            <v>LOT</v>
          </cell>
          <cell r="E341">
            <v>456514</v>
          </cell>
          <cell r="F341">
            <v>456514</v>
          </cell>
          <cell r="H341">
            <v>0</v>
          </cell>
          <cell r="I341">
            <v>679.40000000000009</v>
          </cell>
          <cell r="J341">
            <v>679</v>
          </cell>
          <cell r="K341">
            <v>456514</v>
          </cell>
          <cell r="L341">
            <v>456514</v>
          </cell>
          <cell r="M341">
            <v>0</v>
          </cell>
          <cell r="N341">
            <v>0</v>
          </cell>
          <cell r="O341">
            <v>190232</v>
          </cell>
          <cell r="P341">
            <v>190232</v>
          </cell>
        </row>
        <row r="342">
          <cell r="B342" t="str">
            <v>SUB-TOTAL : (C)</v>
          </cell>
          <cell r="F342">
            <v>9586794</v>
          </cell>
          <cell r="H342">
            <v>0</v>
          </cell>
          <cell r="J342">
            <v>14267</v>
          </cell>
          <cell r="K342">
            <v>0</v>
          </cell>
          <cell r="L342">
            <v>9586794</v>
          </cell>
          <cell r="M342">
            <v>0</v>
          </cell>
          <cell r="N342">
            <v>0</v>
          </cell>
          <cell r="O342">
            <v>0</v>
          </cell>
          <cell r="P342">
            <v>4303107</v>
          </cell>
        </row>
        <row r="343">
          <cell r="H343">
            <v>0</v>
          </cell>
          <cell r="J343">
            <v>0</v>
          </cell>
          <cell r="K343">
            <v>0</v>
          </cell>
          <cell r="L343">
            <v>0</v>
          </cell>
          <cell r="M343">
            <v>0</v>
          </cell>
          <cell r="N343">
            <v>0</v>
          </cell>
          <cell r="O343">
            <v>0</v>
          </cell>
        </row>
        <row r="344">
          <cell r="F344">
            <v>0</v>
          </cell>
          <cell r="H344">
            <v>0</v>
          </cell>
          <cell r="J344">
            <v>0</v>
          </cell>
          <cell r="K344">
            <v>0</v>
          </cell>
          <cell r="L344">
            <v>0</v>
          </cell>
          <cell r="M344">
            <v>0</v>
          </cell>
          <cell r="N344">
            <v>0</v>
          </cell>
          <cell r="O344">
            <v>0</v>
          </cell>
          <cell r="P344">
            <v>0</v>
          </cell>
        </row>
        <row r="345">
          <cell r="A345" t="str">
            <v xml:space="preserve">  D.</v>
          </cell>
          <cell r="B345" t="str">
            <v>GROUNDING  SYSTEM</v>
          </cell>
          <cell r="F345">
            <v>0</v>
          </cell>
          <cell r="H345">
            <v>0</v>
          </cell>
          <cell r="J345">
            <v>0</v>
          </cell>
          <cell r="K345">
            <v>0</v>
          </cell>
          <cell r="L345">
            <v>0</v>
          </cell>
          <cell r="M345">
            <v>0</v>
          </cell>
          <cell r="N345">
            <v>0</v>
          </cell>
          <cell r="O345">
            <v>0</v>
          </cell>
          <cell r="P345">
            <v>0</v>
          </cell>
        </row>
        <row r="346">
          <cell r="A346">
            <v>1</v>
          </cell>
          <cell r="B346" t="str">
            <v xml:space="preserve"> GROUND WIRE, BARE CONDUCTOR 60 sq.mm</v>
          </cell>
          <cell r="C346">
            <v>8000</v>
          </cell>
          <cell r="D346" t="str">
            <v>M</v>
          </cell>
          <cell r="E346">
            <v>47</v>
          </cell>
          <cell r="F346">
            <v>376000</v>
          </cell>
          <cell r="H346">
            <v>0</v>
          </cell>
          <cell r="I346">
            <v>0.14099999999999999</v>
          </cell>
          <cell r="J346">
            <v>1128</v>
          </cell>
          <cell r="K346">
            <v>47</v>
          </cell>
          <cell r="L346">
            <v>376000</v>
          </cell>
          <cell r="M346">
            <v>0</v>
          </cell>
          <cell r="N346">
            <v>0</v>
          </cell>
          <cell r="O346">
            <v>39</v>
          </cell>
          <cell r="P346">
            <v>312000</v>
          </cell>
        </row>
        <row r="347">
          <cell r="A347">
            <v>2</v>
          </cell>
          <cell r="B347" t="str">
            <v xml:space="preserve"> DITTO, BUT38 sq.mm</v>
          </cell>
          <cell r="C347">
            <v>620</v>
          </cell>
          <cell r="D347" t="str">
            <v>M</v>
          </cell>
          <cell r="E347">
            <v>32</v>
          </cell>
          <cell r="F347">
            <v>19840</v>
          </cell>
          <cell r="H347">
            <v>0</v>
          </cell>
          <cell r="I347">
            <v>0.11700000000000001</v>
          </cell>
          <cell r="J347">
            <v>73</v>
          </cell>
          <cell r="K347">
            <v>32</v>
          </cell>
          <cell r="L347">
            <v>19840</v>
          </cell>
          <cell r="M347">
            <v>0</v>
          </cell>
          <cell r="N347">
            <v>0</v>
          </cell>
          <cell r="O347">
            <v>33</v>
          </cell>
          <cell r="P347">
            <v>20460</v>
          </cell>
        </row>
        <row r="348">
          <cell r="A348">
            <v>3</v>
          </cell>
          <cell r="B348" t="str">
            <v xml:space="preserve"> GROUND ROD, 3/4" x 10 FT</v>
          </cell>
          <cell r="C348">
            <v>208</v>
          </cell>
          <cell r="D348" t="str">
            <v>PCS</v>
          </cell>
          <cell r="E348">
            <v>350</v>
          </cell>
          <cell r="F348">
            <v>72800</v>
          </cell>
          <cell r="H348">
            <v>0</v>
          </cell>
          <cell r="I348">
            <v>5</v>
          </cell>
          <cell r="J348">
            <v>1040</v>
          </cell>
          <cell r="K348">
            <v>350</v>
          </cell>
          <cell r="L348">
            <v>72800</v>
          </cell>
          <cell r="M348">
            <v>0</v>
          </cell>
          <cell r="N348">
            <v>0</v>
          </cell>
          <cell r="O348">
            <v>1400</v>
          </cell>
          <cell r="P348">
            <v>291200</v>
          </cell>
        </row>
        <row r="349">
          <cell r="A349">
            <v>4</v>
          </cell>
          <cell r="B349" t="str">
            <v xml:space="preserve"> CADWELD GROUND POWDER CARTRIDGE SIZE 45</v>
          </cell>
          <cell r="C349">
            <v>170</v>
          </cell>
          <cell r="D349" t="str">
            <v>PCS</v>
          </cell>
          <cell r="E349">
            <v>45</v>
          </cell>
          <cell r="F349">
            <v>7650</v>
          </cell>
          <cell r="H349">
            <v>0</v>
          </cell>
          <cell r="I349">
            <v>0.5</v>
          </cell>
          <cell r="J349">
            <v>85</v>
          </cell>
          <cell r="K349">
            <v>45</v>
          </cell>
          <cell r="L349">
            <v>7650</v>
          </cell>
          <cell r="M349">
            <v>0</v>
          </cell>
          <cell r="N349">
            <v>0</v>
          </cell>
          <cell r="O349">
            <v>140</v>
          </cell>
          <cell r="P349">
            <v>23800</v>
          </cell>
        </row>
        <row r="350">
          <cell r="A350">
            <v>5</v>
          </cell>
          <cell r="B350" t="str">
            <v xml:space="preserve"> CADWELD GROUND POWDER CARTRIDGE SIZE 90</v>
          </cell>
          <cell r="C350">
            <v>93</v>
          </cell>
          <cell r="D350" t="str">
            <v>PCS</v>
          </cell>
          <cell r="E350">
            <v>90</v>
          </cell>
          <cell r="F350">
            <v>8370</v>
          </cell>
          <cell r="H350">
            <v>0</v>
          </cell>
          <cell r="I350">
            <v>0.5</v>
          </cell>
          <cell r="J350">
            <v>47</v>
          </cell>
          <cell r="K350">
            <v>90</v>
          </cell>
          <cell r="L350">
            <v>8370</v>
          </cell>
          <cell r="M350">
            <v>0</v>
          </cell>
          <cell r="N350">
            <v>0</v>
          </cell>
          <cell r="O350">
            <v>140</v>
          </cell>
          <cell r="P350">
            <v>13020</v>
          </cell>
        </row>
        <row r="351">
          <cell r="A351">
            <v>6</v>
          </cell>
          <cell r="B351" t="str">
            <v xml:space="preserve"> CADWELD GROUND POWDER CARTRIDGE SIZE 115</v>
          </cell>
          <cell r="C351">
            <v>159</v>
          </cell>
          <cell r="D351" t="str">
            <v>PCS</v>
          </cell>
          <cell r="E351">
            <v>115</v>
          </cell>
          <cell r="F351">
            <v>18285</v>
          </cell>
          <cell r="H351">
            <v>0</v>
          </cell>
          <cell r="I351">
            <v>0.5</v>
          </cell>
          <cell r="J351">
            <v>80</v>
          </cell>
          <cell r="K351">
            <v>115</v>
          </cell>
          <cell r="L351">
            <v>18285</v>
          </cell>
          <cell r="M351">
            <v>0</v>
          </cell>
          <cell r="N351">
            <v>0</v>
          </cell>
          <cell r="O351">
            <v>140</v>
          </cell>
          <cell r="P351">
            <v>22260</v>
          </cell>
        </row>
        <row r="352">
          <cell r="A352">
            <v>7</v>
          </cell>
          <cell r="B352" t="str">
            <v xml:space="preserve"> CADWELD MOLD, FOR CABLE TO GROUND ROD</v>
          </cell>
          <cell r="C352">
            <v>10</v>
          </cell>
          <cell r="D352" t="str">
            <v>PCS</v>
          </cell>
          <cell r="E352">
            <v>1250</v>
          </cell>
          <cell r="F352">
            <v>12500</v>
          </cell>
          <cell r="H352">
            <v>0</v>
          </cell>
          <cell r="J352">
            <v>0</v>
          </cell>
          <cell r="K352">
            <v>1250</v>
          </cell>
          <cell r="L352">
            <v>12500</v>
          </cell>
          <cell r="M352">
            <v>0</v>
          </cell>
          <cell r="N352">
            <v>0</v>
          </cell>
          <cell r="O352">
            <v>0</v>
          </cell>
          <cell r="P352">
            <v>0</v>
          </cell>
        </row>
        <row r="353">
          <cell r="B353" t="str">
            <v xml:space="preserve"> CADWELD GTC-182G</v>
          </cell>
          <cell r="F353">
            <v>0</v>
          </cell>
          <cell r="H353">
            <v>0</v>
          </cell>
          <cell r="J353">
            <v>0</v>
          </cell>
          <cell r="K353">
            <v>0</v>
          </cell>
          <cell r="L353">
            <v>0</v>
          </cell>
          <cell r="M353">
            <v>0</v>
          </cell>
          <cell r="N353">
            <v>0</v>
          </cell>
          <cell r="O353">
            <v>0</v>
          </cell>
          <cell r="P353">
            <v>0</v>
          </cell>
        </row>
        <row r="354">
          <cell r="A354">
            <v>8</v>
          </cell>
          <cell r="B354" t="str">
            <v xml:space="preserve"> CADWELD MOLD, FOR CABLE TO CABLE</v>
          </cell>
          <cell r="C354">
            <v>5</v>
          </cell>
          <cell r="D354" t="str">
            <v>PCS</v>
          </cell>
          <cell r="E354">
            <v>1250</v>
          </cell>
          <cell r="F354">
            <v>6250</v>
          </cell>
          <cell r="H354">
            <v>0</v>
          </cell>
          <cell r="J354">
            <v>0</v>
          </cell>
          <cell r="K354">
            <v>1250</v>
          </cell>
          <cell r="L354">
            <v>6250</v>
          </cell>
          <cell r="M354">
            <v>0</v>
          </cell>
          <cell r="N354">
            <v>0</v>
          </cell>
          <cell r="O354">
            <v>0</v>
          </cell>
          <cell r="P354">
            <v>0</v>
          </cell>
        </row>
        <row r="355">
          <cell r="A355">
            <v>11</v>
          </cell>
          <cell r="B355" t="str">
            <v xml:space="preserve"> CADWELD TAC-2G2G</v>
          </cell>
          <cell r="C355">
            <v>25</v>
          </cell>
          <cell r="D355" t="str">
            <v>SET</v>
          </cell>
          <cell r="E355">
            <v>3500</v>
          </cell>
          <cell r="F355">
            <v>0</v>
          </cell>
          <cell r="H355">
            <v>0</v>
          </cell>
          <cell r="J355">
            <v>0</v>
          </cell>
          <cell r="K355">
            <v>0</v>
          </cell>
          <cell r="L355">
            <v>0</v>
          </cell>
          <cell r="M355">
            <v>0</v>
          </cell>
          <cell r="N355">
            <v>0</v>
          </cell>
          <cell r="O355">
            <v>0</v>
          </cell>
          <cell r="P355">
            <v>0</v>
          </cell>
        </row>
        <row r="356">
          <cell r="A356">
            <v>9</v>
          </cell>
          <cell r="B356" t="str">
            <v xml:space="preserve"> DITTO, BUT CADWELD TAC-2G1V</v>
          </cell>
          <cell r="C356">
            <v>10</v>
          </cell>
          <cell r="D356" t="str">
            <v>PCS</v>
          </cell>
          <cell r="E356">
            <v>1250</v>
          </cell>
          <cell r="F356">
            <v>12500</v>
          </cell>
          <cell r="H356">
            <v>0</v>
          </cell>
          <cell r="J356">
            <v>0</v>
          </cell>
          <cell r="K356">
            <v>1250</v>
          </cell>
          <cell r="L356">
            <v>12500</v>
          </cell>
          <cell r="M356">
            <v>0</v>
          </cell>
          <cell r="N356">
            <v>0</v>
          </cell>
          <cell r="O356">
            <v>0</v>
          </cell>
          <cell r="P356">
            <v>0</v>
          </cell>
        </row>
        <row r="357">
          <cell r="A357">
            <v>10</v>
          </cell>
          <cell r="B357" t="str">
            <v xml:space="preserve"> GROUND CONNECTOR FOR CABLE TO ROD OR PIPE</v>
          </cell>
          <cell r="C357">
            <v>50</v>
          </cell>
          <cell r="D357" t="str">
            <v>PCS</v>
          </cell>
          <cell r="E357">
            <v>650</v>
          </cell>
          <cell r="F357">
            <v>32500</v>
          </cell>
          <cell r="H357">
            <v>0</v>
          </cell>
          <cell r="I357">
            <v>1</v>
          </cell>
          <cell r="J357">
            <v>50</v>
          </cell>
          <cell r="K357">
            <v>650</v>
          </cell>
          <cell r="L357">
            <v>32500</v>
          </cell>
          <cell r="M357">
            <v>0</v>
          </cell>
          <cell r="N357">
            <v>0</v>
          </cell>
          <cell r="O357">
            <v>280</v>
          </cell>
          <cell r="P357">
            <v>14000</v>
          </cell>
        </row>
        <row r="358">
          <cell r="B358" t="str">
            <v xml:space="preserve"> BURNDY GK-6429</v>
          </cell>
          <cell r="F358">
            <v>0</v>
          </cell>
          <cell r="H358">
            <v>0</v>
          </cell>
          <cell r="J358">
            <v>0</v>
          </cell>
          <cell r="K358">
            <v>0</v>
          </cell>
          <cell r="L358">
            <v>0</v>
          </cell>
          <cell r="M358">
            <v>0</v>
          </cell>
          <cell r="N358">
            <v>0</v>
          </cell>
          <cell r="O358">
            <v>0</v>
          </cell>
          <cell r="P358">
            <v>0</v>
          </cell>
        </row>
        <row r="359">
          <cell r="A359">
            <v>11</v>
          </cell>
          <cell r="B359" t="str">
            <v xml:space="preserve"> GROUND TERMINAL BOX, 450MMx300MMx150MMx1.6t WITH</v>
          </cell>
          <cell r="C359">
            <v>25</v>
          </cell>
          <cell r="D359" t="str">
            <v>SET</v>
          </cell>
          <cell r="E359">
            <v>3500</v>
          </cell>
          <cell r="F359">
            <v>87500</v>
          </cell>
          <cell r="H359">
            <v>0</v>
          </cell>
          <cell r="I359">
            <v>6</v>
          </cell>
          <cell r="J359">
            <v>150</v>
          </cell>
          <cell r="K359">
            <v>3500</v>
          </cell>
          <cell r="L359">
            <v>87500</v>
          </cell>
          <cell r="M359">
            <v>0</v>
          </cell>
          <cell r="N359">
            <v>0</v>
          </cell>
          <cell r="O359">
            <v>1680</v>
          </cell>
          <cell r="P359">
            <v>42000</v>
          </cell>
        </row>
        <row r="360">
          <cell r="B360" t="str">
            <v>GROUNDING BUS 300Mx50MMx6t</v>
          </cell>
          <cell r="F360">
            <v>0</v>
          </cell>
          <cell r="H360">
            <v>0</v>
          </cell>
          <cell r="J360">
            <v>0</v>
          </cell>
          <cell r="K360">
            <v>0</v>
          </cell>
          <cell r="L360">
            <v>0</v>
          </cell>
          <cell r="M360">
            <v>0</v>
          </cell>
          <cell r="N360">
            <v>0</v>
          </cell>
          <cell r="O360">
            <v>0</v>
          </cell>
          <cell r="P360">
            <v>0</v>
          </cell>
        </row>
        <row r="361">
          <cell r="A361">
            <v>12</v>
          </cell>
          <cell r="B361" t="str">
            <v xml:space="preserve"> CABLE LUG, COPPER FOR 60 sq.mm</v>
          </cell>
          <cell r="C361">
            <v>92</v>
          </cell>
          <cell r="D361" t="str">
            <v>PCS</v>
          </cell>
          <cell r="E361">
            <v>60</v>
          </cell>
          <cell r="F361">
            <v>5520</v>
          </cell>
          <cell r="H361">
            <v>0</v>
          </cell>
          <cell r="I361">
            <v>0.5</v>
          </cell>
          <cell r="J361">
            <v>46</v>
          </cell>
          <cell r="K361">
            <v>60</v>
          </cell>
          <cell r="L361">
            <v>5520</v>
          </cell>
          <cell r="M361">
            <v>0</v>
          </cell>
          <cell r="N361">
            <v>0</v>
          </cell>
          <cell r="O361">
            <v>140</v>
          </cell>
          <cell r="P361">
            <v>12880</v>
          </cell>
        </row>
        <row r="362">
          <cell r="A362">
            <v>13</v>
          </cell>
          <cell r="B362" t="str">
            <v xml:space="preserve"> DITTO, BUT FOR 38 sq.mm</v>
          </cell>
          <cell r="C362">
            <v>169</v>
          </cell>
          <cell r="D362" t="str">
            <v>PCS</v>
          </cell>
          <cell r="E362">
            <v>38</v>
          </cell>
          <cell r="F362">
            <v>6422</v>
          </cell>
          <cell r="H362">
            <v>0</v>
          </cell>
          <cell r="I362">
            <v>0.5</v>
          </cell>
          <cell r="J362">
            <v>85</v>
          </cell>
          <cell r="K362">
            <v>38</v>
          </cell>
          <cell r="L362">
            <v>6422</v>
          </cell>
          <cell r="M362">
            <v>0</v>
          </cell>
          <cell r="N362">
            <v>0</v>
          </cell>
          <cell r="O362">
            <v>140</v>
          </cell>
          <cell r="P362">
            <v>23660</v>
          </cell>
        </row>
        <row r="363">
          <cell r="A363">
            <v>14</v>
          </cell>
          <cell r="B363" t="str">
            <v xml:space="preserve"> CONCRETE PIPE WITH COVER 12" DIA. 2 FT LG</v>
          </cell>
          <cell r="C363">
            <v>50</v>
          </cell>
          <cell r="D363" t="str">
            <v>PCS</v>
          </cell>
          <cell r="E363">
            <v>2800</v>
          </cell>
          <cell r="F363">
            <v>140000</v>
          </cell>
          <cell r="H363">
            <v>0</v>
          </cell>
          <cell r="I363">
            <v>3</v>
          </cell>
          <cell r="J363">
            <v>150</v>
          </cell>
          <cell r="K363">
            <v>2800</v>
          </cell>
          <cell r="L363">
            <v>140000</v>
          </cell>
          <cell r="M363">
            <v>0</v>
          </cell>
          <cell r="N363">
            <v>0</v>
          </cell>
          <cell r="O363">
            <v>840</v>
          </cell>
          <cell r="P363">
            <v>42000</v>
          </cell>
        </row>
        <row r="364">
          <cell r="A364">
            <v>15</v>
          </cell>
          <cell r="B364" t="str">
            <v xml:space="preserve"> STEEL PLATE, SS41, 1829x6401x6t</v>
          </cell>
          <cell r="C364">
            <v>1</v>
          </cell>
          <cell r="D364" t="str">
            <v>PCS</v>
          </cell>
          <cell r="E364">
            <v>10000</v>
          </cell>
          <cell r="F364">
            <v>10000</v>
          </cell>
          <cell r="H364">
            <v>0</v>
          </cell>
          <cell r="I364">
            <v>20</v>
          </cell>
          <cell r="J364">
            <v>20</v>
          </cell>
          <cell r="K364">
            <v>10000</v>
          </cell>
          <cell r="L364">
            <v>10000</v>
          </cell>
          <cell r="M364">
            <v>0</v>
          </cell>
          <cell r="N364">
            <v>0</v>
          </cell>
          <cell r="O364">
            <v>5600</v>
          </cell>
          <cell r="P364">
            <v>5600</v>
          </cell>
        </row>
        <row r="365">
          <cell r="A365">
            <v>16</v>
          </cell>
          <cell r="B365" t="str">
            <v xml:space="preserve"> CONDUIT CLAMP, ONE-HOLE 3/4"</v>
          </cell>
          <cell r="C365">
            <v>265</v>
          </cell>
          <cell r="D365" t="str">
            <v>PCS</v>
          </cell>
          <cell r="E365">
            <v>4</v>
          </cell>
          <cell r="F365">
            <v>1060</v>
          </cell>
          <cell r="H365">
            <v>0</v>
          </cell>
          <cell r="I365">
            <v>0.5</v>
          </cell>
          <cell r="J365">
            <v>133</v>
          </cell>
          <cell r="K365">
            <v>4</v>
          </cell>
          <cell r="L365">
            <v>1060</v>
          </cell>
          <cell r="M365">
            <v>0</v>
          </cell>
          <cell r="N365">
            <v>0</v>
          </cell>
          <cell r="O365">
            <v>140</v>
          </cell>
          <cell r="P365">
            <v>37100</v>
          </cell>
        </row>
        <row r="366">
          <cell r="A366">
            <v>17</v>
          </cell>
          <cell r="B366" t="str">
            <v xml:space="preserve"> PVC CONDUIT, SCHEDULE B, CNS1302  3/4"</v>
          </cell>
          <cell r="C366">
            <v>265</v>
          </cell>
          <cell r="D366" t="str">
            <v>M</v>
          </cell>
          <cell r="E366">
            <v>12</v>
          </cell>
          <cell r="F366">
            <v>3180</v>
          </cell>
          <cell r="H366">
            <v>0</v>
          </cell>
          <cell r="I366">
            <v>0.28000000000000003</v>
          </cell>
          <cell r="J366">
            <v>74</v>
          </cell>
          <cell r="K366">
            <v>12</v>
          </cell>
          <cell r="L366">
            <v>3180</v>
          </cell>
          <cell r="M366">
            <v>0</v>
          </cell>
          <cell r="N366">
            <v>0</v>
          </cell>
          <cell r="O366">
            <v>78</v>
          </cell>
          <cell r="P366">
            <v>20670</v>
          </cell>
        </row>
        <row r="367">
          <cell r="A367">
            <v>18</v>
          </cell>
          <cell r="B367" t="str">
            <v xml:space="preserve"> EXCAVATION</v>
          </cell>
          <cell r="C367">
            <v>1550</v>
          </cell>
          <cell r="D367" t="str">
            <v>M3</v>
          </cell>
          <cell r="E367" t="str">
            <v>M+L</v>
          </cell>
          <cell r="F367" t="str">
            <v>M+L</v>
          </cell>
          <cell r="H367">
            <v>0</v>
          </cell>
          <cell r="J367">
            <v>0</v>
          </cell>
          <cell r="K367" t="str">
            <v>M+L</v>
          </cell>
          <cell r="L367" t="str">
            <v>M+L</v>
          </cell>
          <cell r="M367">
            <v>0</v>
          </cell>
          <cell r="N367">
            <v>0</v>
          </cell>
          <cell r="O367">
            <v>72</v>
          </cell>
          <cell r="P367">
            <v>111600</v>
          </cell>
        </row>
        <row r="368">
          <cell r="A368">
            <v>19</v>
          </cell>
          <cell r="B368" t="str">
            <v xml:space="preserve"> BACKFILL</v>
          </cell>
          <cell r="C368">
            <v>1550</v>
          </cell>
          <cell r="D368" t="str">
            <v>M3</v>
          </cell>
          <cell r="E368" t="str">
            <v>M+L</v>
          </cell>
          <cell r="F368" t="str">
            <v>M+L</v>
          </cell>
          <cell r="H368">
            <v>0</v>
          </cell>
          <cell r="J368">
            <v>0</v>
          </cell>
          <cell r="K368" t="str">
            <v>M+L</v>
          </cell>
          <cell r="L368" t="str">
            <v>M+L</v>
          </cell>
          <cell r="M368">
            <v>0</v>
          </cell>
          <cell r="N368">
            <v>0</v>
          </cell>
          <cell r="O368">
            <v>120</v>
          </cell>
          <cell r="P368">
            <v>186000</v>
          </cell>
        </row>
        <row r="369">
          <cell r="A369">
            <v>20</v>
          </cell>
          <cell r="B369" t="str">
            <v xml:space="preserve"> MISCELLANEOUS MATERIALS</v>
          </cell>
          <cell r="C369">
            <v>1</v>
          </cell>
          <cell r="D369" t="str">
            <v>LOT</v>
          </cell>
          <cell r="E369">
            <v>82037.700000000012</v>
          </cell>
          <cell r="F369">
            <v>82038</v>
          </cell>
          <cell r="H369">
            <v>0</v>
          </cell>
          <cell r="I369">
            <v>316.10000000000002</v>
          </cell>
          <cell r="J369">
            <v>316</v>
          </cell>
          <cell r="K369">
            <v>82038</v>
          </cell>
          <cell r="L369">
            <v>82038</v>
          </cell>
          <cell r="M369">
            <v>0</v>
          </cell>
          <cell r="N369">
            <v>0</v>
          </cell>
          <cell r="O369">
            <v>88508</v>
          </cell>
          <cell r="P369">
            <v>88508</v>
          </cell>
        </row>
        <row r="370">
          <cell r="B370" t="str">
            <v>SUB-TOTAL : (D)</v>
          </cell>
          <cell r="F370">
            <v>902415</v>
          </cell>
          <cell r="H370">
            <v>0</v>
          </cell>
          <cell r="J370">
            <v>3477</v>
          </cell>
          <cell r="K370">
            <v>0</v>
          </cell>
          <cell r="L370">
            <v>902415</v>
          </cell>
          <cell r="M370">
            <v>0</v>
          </cell>
          <cell r="N370">
            <v>0</v>
          </cell>
          <cell r="O370">
            <v>0</v>
          </cell>
          <cell r="P370">
            <v>1266758</v>
          </cell>
        </row>
        <row r="371">
          <cell r="F371">
            <v>0</v>
          </cell>
          <cell r="H371">
            <v>0</v>
          </cell>
          <cell r="J371">
            <v>0</v>
          </cell>
          <cell r="K371">
            <v>0</v>
          </cell>
          <cell r="L371">
            <v>0</v>
          </cell>
          <cell r="M371">
            <v>0</v>
          </cell>
          <cell r="N371">
            <v>0</v>
          </cell>
          <cell r="O371">
            <v>0</v>
          </cell>
          <cell r="P371">
            <v>0</v>
          </cell>
        </row>
        <row r="372">
          <cell r="F372">
            <v>0</v>
          </cell>
          <cell r="H372">
            <v>0</v>
          </cell>
          <cell r="J372">
            <v>0</v>
          </cell>
          <cell r="K372">
            <v>0</v>
          </cell>
          <cell r="L372">
            <v>0</v>
          </cell>
          <cell r="M372">
            <v>0</v>
          </cell>
          <cell r="N372">
            <v>0</v>
          </cell>
          <cell r="O372">
            <v>0</v>
          </cell>
          <cell r="P372">
            <v>0</v>
          </cell>
        </row>
        <row r="373">
          <cell r="D373" t="str">
            <v xml:space="preserve"> </v>
          </cell>
          <cell r="F373">
            <v>0</v>
          </cell>
          <cell r="H373">
            <v>0</v>
          </cell>
          <cell r="J373">
            <v>0</v>
          </cell>
          <cell r="K373">
            <v>0</v>
          </cell>
          <cell r="L373">
            <v>0</v>
          </cell>
          <cell r="M373">
            <v>0</v>
          </cell>
          <cell r="N373">
            <v>0</v>
          </cell>
          <cell r="O373">
            <v>0</v>
          </cell>
          <cell r="P373">
            <v>0</v>
          </cell>
        </row>
        <row r="374">
          <cell r="A374" t="str">
            <v>E.</v>
          </cell>
          <cell r="B374" t="str">
            <v>TELEPHONE SYSTEM(??????????)</v>
          </cell>
          <cell r="F374">
            <v>0</v>
          </cell>
          <cell r="H374">
            <v>0</v>
          </cell>
          <cell r="J374">
            <v>0</v>
          </cell>
          <cell r="K374">
            <v>0</v>
          </cell>
          <cell r="L374">
            <v>0</v>
          </cell>
          <cell r="M374">
            <v>0</v>
          </cell>
          <cell r="N374">
            <v>0</v>
          </cell>
          <cell r="O374">
            <v>0</v>
          </cell>
          <cell r="P374">
            <v>0</v>
          </cell>
        </row>
        <row r="375">
          <cell r="A375">
            <v>1</v>
          </cell>
          <cell r="B375" t="str">
            <v>PABX , W/100 EXTENSION , 10 TRUNK LINE</v>
          </cell>
          <cell r="C375">
            <v>1</v>
          </cell>
          <cell r="D375" t="str">
            <v>SET</v>
          </cell>
          <cell r="E375">
            <v>380000</v>
          </cell>
          <cell r="F375">
            <v>380000</v>
          </cell>
          <cell r="H375">
            <v>0</v>
          </cell>
          <cell r="I375">
            <v>40</v>
          </cell>
          <cell r="J375">
            <v>40</v>
          </cell>
          <cell r="K375">
            <v>380000</v>
          </cell>
          <cell r="L375">
            <v>380000</v>
          </cell>
          <cell r="M375">
            <v>0</v>
          </cell>
          <cell r="N375">
            <v>0</v>
          </cell>
          <cell r="O375">
            <v>11200</v>
          </cell>
          <cell r="P375">
            <v>11200</v>
          </cell>
        </row>
        <row r="376">
          <cell r="A376">
            <v>2</v>
          </cell>
          <cell r="B376" t="str">
            <v xml:space="preserve"> TELEPHONE CABLE, SOLID COPPER PVBC INSU. 5 PAIRS</v>
          </cell>
          <cell r="C376">
            <v>1300</v>
          </cell>
          <cell r="D376" t="str">
            <v>M</v>
          </cell>
          <cell r="E376">
            <v>14</v>
          </cell>
          <cell r="F376">
            <v>18200</v>
          </cell>
          <cell r="H376">
            <v>0</v>
          </cell>
          <cell r="I376">
            <v>8.5999999999999993E-2</v>
          </cell>
          <cell r="J376">
            <v>112</v>
          </cell>
          <cell r="K376">
            <v>14</v>
          </cell>
          <cell r="L376">
            <v>18200</v>
          </cell>
          <cell r="M376">
            <v>0</v>
          </cell>
          <cell r="N376">
            <v>0</v>
          </cell>
          <cell r="O376">
            <v>24</v>
          </cell>
          <cell r="P376">
            <v>31200</v>
          </cell>
        </row>
        <row r="377">
          <cell r="A377">
            <v>3</v>
          </cell>
          <cell r="B377" t="str">
            <v xml:space="preserve"> DITTO, BUT 10 PAIRS</v>
          </cell>
          <cell r="C377">
            <v>250</v>
          </cell>
          <cell r="D377" t="str">
            <v>M</v>
          </cell>
          <cell r="E377">
            <v>30</v>
          </cell>
          <cell r="F377">
            <v>7500</v>
          </cell>
          <cell r="H377">
            <v>0</v>
          </cell>
          <cell r="I377">
            <v>0.122</v>
          </cell>
          <cell r="J377">
            <v>31</v>
          </cell>
          <cell r="K377">
            <v>30</v>
          </cell>
          <cell r="L377">
            <v>7500</v>
          </cell>
          <cell r="M377">
            <v>0</v>
          </cell>
          <cell r="N377">
            <v>0</v>
          </cell>
          <cell r="O377">
            <v>34</v>
          </cell>
          <cell r="P377">
            <v>8500</v>
          </cell>
        </row>
        <row r="378">
          <cell r="A378">
            <v>4</v>
          </cell>
          <cell r="B378" t="str">
            <v xml:space="preserve"> DITTO, BUT 30 PAIRS</v>
          </cell>
          <cell r="C378">
            <v>300</v>
          </cell>
          <cell r="D378" t="str">
            <v>M</v>
          </cell>
          <cell r="E378">
            <v>80</v>
          </cell>
          <cell r="F378">
            <v>24000</v>
          </cell>
          <cell r="H378">
            <v>0</v>
          </cell>
          <cell r="I378">
            <v>0.20599999999999999</v>
          </cell>
          <cell r="J378">
            <v>62</v>
          </cell>
          <cell r="K378">
            <v>80</v>
          </cell>
          <cell r="L378">
            <v>24000</v>
          </cell>
          <cell r="M378">
            <v>0</v>
          </cell>
          <cell r="N378">
            <v>0</v>
          </cell>
          <cell r="O378">
            <v>58</v>
          </cell>
          <cell r="P378">
            <v>17400</v>
          </cell>
        </row>
        <row r="379">
          <cell r="A379">
            <v>4</v>
          </cell>
          <cell r="B379" t="str">
            <v xml:space="preserve"> DITTO, BUT 50 PAIRS</v>
          </cell>
          <cell r="C379">
            <v>400</v>
          </cell>
          <cell r="D379" t="str">
            <v>M</v>
          </cell>
          <cell r="E379">
            <v>133</v>
          </cell>
          <cell r="F379">
            <v>53200</v>
          </cell>
          <cell r="H379">
            <v>0</v>
          </cell>
          <cell r="I379">
            <v>0.25600000000000001</v>
          </cell>
          <cell r="J379">
            <v>102</v>
          </cell>
          <cell r="K379">
            <v>133</v>
          </cell>
          <cell r="L379">
            <v>53200</v>
          </cell>
          <cell r="M379">
            <v>0</v>
          </cell>
          <cell r="N379">
            <v>0</v>
          </cell>
          <cell r="O379">
            <v>72</v>
          </cell>
          <cell r="P379">
            <v>28800</v>
          </cell>
        </row>
        <row r="380">
          <cell r="A380">
            <v>5</v>
          </cell>
          <cell r="B380" t="str">
            <v xml:space="preserve"> MISCELLANEOUS MATERIALS</v>
          </cell>
          <cell r="C380">
            <v>1</v>
          </cell>
          <cell r="D380" t="str">
            <v>LOT</v>
          </cell>
          <cell r="E380">
            <v>10290</v>
          </cell>
          <cell r="F380">
            <v>10290</v>
          </cell>
          <cell r="H380">
            <v>0</v>
          </cell>
          <cell r="I380">
            <v>105</v>
          </cell>
          <cell r="J380">
            <v>105</v>
          </cell>
          <cell r="K380">
            <v>10290</v>
          </cell>
          <cell r="L380">
            <v>10290</v>
          </cell>
          <cell r="M380">
            <v>0</v>
          </cell>
          <cell r="N380">
            <v>0</v>
          </cell>
          <cell r="O380">
            <v>29400</v>
          </cell>
          <cell r="P380">
            <v>29400</v>
          </cell>
        </row>
        <row r="381">
          <cell r="B381" t="str">
            <v>SUB-TOTAL : (E)</v>
          </cell>
          <cell r="F381">
            <v>493190</v>
          </cell>
          <cell r="H381">
            <v>0</v>
          </cell>
          <cell r="J381">
            <v>452</v>
          </cell>
          <cell r="K381">
            <v>0</v>
          </cell>
          <cell r="L381">
            <v>493190</v>
          </cell>
          <cell r="M381">
            <v>0</v>
          </cell>
          <cell r="N381">
            <v>0</v>
          </cell>
          <cell r="O381">
            <v>0</v>
          </cell>
          <cell r="P381">
            <v>126500</v>
          </cell>
        </row>
        <row r="382">
          <cell r="F382">
            <v>0</v>
          </cell>
          <cell r="H382">
            <v>0</v>
          </cell>
          <cell r="J382">
            <v>0</v>
          </cell>
          <cell r="K382">
            <v>0</v>
          </cell>
          <cell r="L382">
            <v>0</v>
          </cell>
          <cell r="M382">
            <v>0</v>
          </cell>
          <cell r="N382">
            <v>0</v>
          </cell>
          <cell r="O382">
            <v>0</v>
          </cell>
          <cell r="P382">
            <v>0</v>
          </cell>
        </row>
        <row r="383">
          <cell r="F383">
            <v>0</v>
          </cell>
          <cell r="H383">
            <v>0</v>
          </cell>
          <cell r="J383">
            <v>0</v>
          </cell>
          <cell r="K383">
            <v>0</v>
          </cell>
          <cell r="L383">
            <v>0</v>
          </cell>
          <cell r="M383">
            <v>0</v>
          </cell>
          <cell r="N383">
            <v>0</v>
          </cell>
          <cell r="O383">
            <v>0</v>
          </cell>
          <cell r="P383">
            <v>0</v>
          </cell>
        </row>
        <row r="384">
          <cell r="A384" t="str">
            <v>F.</v>
          </cell>
          <cell r="B384" t="str">
            <v>PAGE/INTERCOMMUNICATION SYSTEM</v>
          </cell>
          <cell r="D384" t="str">
            <v xml:space="preserve"> </v>
          </cell>
          <cell r="F384">
            <v>0</v>
          </cell>
          <cell r="H384">
            <v>0</v>
          </cell>
          <cell r="J384">
            <v>0</v>
          </cell>
          <cell r="K384">
            <v>0</v>
          </cell>
          <cell r="L384">
            <v>0</v>
          </cell>
          <cell r="M384">
            <v>0</v>
          </cell>
          <cell r="N384">
            <v>0</v>
          </cell>
          <cell r="O384">
            <v>0</v>
          </cell>
          <cell r="P384">
            <v>0</v>
          </cell>
        </row>
        <row r="385">
          <cell r="A385">
            <v>1</v>
          </cell>
          <cell r="B385" t="str">
            <v xml:space="preserve"> PAGE/PARTY STATION, SINGLE PARTY LINE</v>
          </cell>
          <cell r="C385">
            <v>10</v>
          </cell>
          <cell r="D385" t="str">
            <v>SET</v>
          </cell>
          <cell r="E385">
            <v>19700</v>
          </cell>
          <cell r="F385">
            <v>197000</v>
          </cell>
          <cell r="H385">
            <v>0</v>
          </cell>
          <cell r="I385">
            <v>12</v>
          </cell>
          <cell r="J385">
            <v>120</v>
          </cell>
          <cell r="K385">
            <v>19700</v>
          </cell>
          <cell r="L385">
            <v>197000</v>
          </cell>
          <cell r="M385">
            <v>0</v>
          </cell>
          <cell r="N385">
            <v>0</v>
          </cell>
          <cell r="O385">
            <v>3360</v>
          </cell>
          <cell r="P385">
            <v>33600</v>
          </cell>
        </row>
        <row r="386">
          <cell r="B386" t="str">
            <v xml:space="preserve"> CL.1, DIV.2 , G-T #730-104 OR EQUAL</v>
          </cell>
          <cell r="F386">
            <v>0</v>
          </cell>
          <cell r="H386">
            <v>0</v>
          </cell>
          <cell r="J386">
            <v>0</v>
          </cell>
          <cell r="K386">
            <v>0</v>
          </cell>
          <cell r="L386">
            <v>0</v>
          </cell>
          <cell r="M386">
            <v>0</v>
          </cell>
          <cell r="N386">
            <v>0</v>
          </cell>
          <cell r="O386">
            <v>0</v>
          </cell>
          <cell r="P386">
            <v>0</v>
          </cell>
        </row>
        <row r="387">
          <cell r="A387">
            <v>2</v>
          </cell>
          <cell r="B387" t="str">
            <v>DITTO, BUT INDOOR TYPE, G-T #700-102</v>
          </cell>
          <cell r="C387">
            <v>4</v>
          </cell>
          <cell r="D387" t="str">
            <v>SET</v>
          </cell>
          <cell r="E387">
            <v>17800</v>
          </cell>
          <cell r="F387">
            <v>71200</v>
          </cell>
          <cell r="H387">
            <v>0</v>
          </cell>
          <cell r="I387">
            <v>10</v>
          </cell>
          <cell r="J387">
            <v>40</v>
          </cell>
          <cell r="K387">
            <v>17800</v>
          </cell>
          <cell r="L387">
            <v>71200</v>
          </cell>
          <cell r="M387">
            <v>0</v>
          </cell>
          <cell r="N387">
            <v>0</v>
          </cell>
          <cell r="O387">
            <v>2800</v>
          </cell>
          <cell r="P387">
            <v>11200</v>
          </cell>
        </row>
        <row r="388">
          <cell r="A388">
            <v>3</v>
          </cell>
          <cell r="B388" t="str">
            <v>DITTO, BUT DESK MOUNT. TYPE, G-T #726-102</v>
          </cell>
          <cell r="C388">
            <v>1</v>
          </cell>
          <cell r="D388" t="str">
            <v>SET</v>
          </cell>
          <cell r="E388">
            <v>23000</v>
          </cell>
          <cell r="F388">
            <v>23000</v>
          </cell>
          <cell r="H388">
            <v>0</v>
          </cell>
          <cell r="I388">
            <v>12</v>
          </cell>
          <cell r="J388">
            <v>12</v>
          </cell>
          <cell r="K388">
            <v>23000</v>
          </cell>
          <cell r="L388">
            <v>23000</v>
          </cell>
          <cell r="M388">
            <v>0</v>
          </cell>
          <cell r="N388">
            <v>0</v>
          </cell>
          <cell r="O388">
            <v>3360</v>
          </cell>
          <cell r="P388">
            <v>3360</v>
          </cell>
        </row>
        <row r="389">
          <cell r="A389">
            <v>4</v>
          </cell>
          <cell r="B389" t="str">
            <v xml:space="preserve"> HOT DIPPED GALVANIZED STEEL SUPPORT, C100</v>
          </cell>
          <cell r="C389">
            <v>10</v>
          </cell>
          <cell r="D389" t="str">
            <v>SET</v>
          </cell>
          <cell r="E389">
            <v>1500</v>
          </cell>
          <cell r="F389">
            <v>15000</v>
          </cell>
          <cell r="H389">
            <v>0</v>
          </cell>
          <cell r="I389">
            <v>4</v>
          </cell>
          <cell r="J389">
            <v>40</v>
          </cell>
          <cell r="K389">
            <v>1500</v>
          </cell>
          <cell r="L389">
            <v>15000</v>
          </cell>
          <cell r="M389">
            <v>0</v>
          </cell>
          <cell r="N389">
            <v>0</v>
          </cell>
          <cell r="O389">
            <v>1120</v>
          </cell>
          <cell r="P389">
            <v>11200</v>
          </cell>
        </row>
        <row r="390">
          <cell r="B390" t="str">
            <v>3M LG., W/ SMALL FOUNDATION</v>
          </cell>
          <cell r="F390">
            <v>0</v>
          </cell>
          <cell r="H390">
            <v>0</v>
          </cell>
          <cell r="J390">
            <v>0</v>
          </cell>
          <cell r="K390">
            <v>0</v>
          </cell>
          <cell r="L390">
            <v>0</v>
          </cell>
          <cell r="M390">
            <v>0</v>
          </cell>
          <cell r="N390">
            <v>0</v>
          </cell>
          <cell r="O390">
            <v>0</v>
          </cell>
          <cell r="P390">
            <v>0</v>
          </cell>
        </row>
        <row r="391">
          <cell r="A391">
            <v>5</v>
          </cell>
          <cell r="B391" t="str">
            <v xml:space="preserve"> DRIVER, W/MOLDED LEXAN FOR DIV. 2 G-T </v>
          </cell>
          <cell r="C391">
            <v>16</v>
          </cell>
          <cell r="D391" t="str">
            <v>SET</v>
          </cell>
          <cell r="E391">
            <v>3300</v>
          </cell>
          <cell r="F391">
            <v>52800</v>
          </cell>
          <cell r="H391">
            <v>0</v>
          </cell>
          <cell r="I391">
            <v>3</v>
          </cell>
          <cell r="J391">
            <v>48</v>
          </cell>
          <cell r="K391">
            <v>3300</v>
          </cell>
          <cell r="L391">
            <v>52800</v>
          </cell>
          <cell r="M391">
            <v>0</v>
          </cell>
          <cell r="N391">
            <v>0</v>
          </cell>
          <cell r="O391">
            <v>840</v>
          </cell>
          <cell r="P391">
            <v>13440</v>
          </cell>
        </row>
        <row r="392">
          <cell r="B392" t="str">
            <v xml:space="preserve"> 13314-001</v>
          </cell>
          <cell r="F392">
            <v>0</v>
          </cell>
          <cell r="H392">
            <v>0</v>
          </cell>
          <cell r="J392">
            <v>0</v>
          </cell>
          <cell r="K392">
            <v>0</v>
          </cell>
          <cell r="L392">
            <v>0</v>
          </cell>
          <cell r="M392">
            <v>0</v>
          </cell>
          <cell r="N392">
            <v>0</v>
          </cell>
          <cell r="O392">
            <v>0</v>
          </cell>
          <cell r="P392">
            <v>0</v>
          </cell>
        </row>
        <row r="393">
          <cell r="A393">
            <v>6</v>
          </cell>
          <cell r="B393" t="str">
            <v xml:space="preserve"> HORN SPEAKER W/ EPOXY G-T 13304-002</v>
          </cell>
          <cell r="C393">
            <v>16</v>
          </cell>
          <cell r="D393" t="str">
            <v>SET</v>
          </cell>
          <cell r="E393">
            <v>6000</v>
          </cell>
          <cell r="F393">
            <v>96000</v>
          </cell>
          <cell r="H393">
            <v>0</v>
          </cell>
          <cell r="I393">
            <v>5</v>
          </cell>
          <cell r="J393">
            <v>80</v>
          </cell>
          <cell r="K393">
            <v>6000</v>
          </cell>
          <cell r="L393">
            <v>96000</v>
          </cell>
          <cell r="M393">
            <v>0</v>
          </cell>
          <cell r="N393">
            <v>0</v>
          </cell>
          <cell r="O393">
            <v>1400</v>
          </cell>
          <cell r="P393">
            <v>22400</v>
          </cell>
        </row>
        <row r="394">
          <cell r="B394" t="str">
            <v xml:space="preserve"> MOUNTING ASSEMBLY, G-T 411A1SPL</v>
          </cell>
          <cell r="F394">
            <v>0</v>
          </cell>
          <cell r="H394">
            <v>0</v>
          </cell>
          <cell r="J394">
            <v>0</v>
          </cell>
          <cell r="K394">
            <v>0</v>
          </cell>
          <cell r="L394">
            <v>0</v>
          </cell>
          <cell r="M394">
            <v>0</v>
          </cell>
          <cell r="N394">
            <v>0</v>
          </cell>
          <cell r="O394">
            <v>0</v>
          </cell>
          <cell r="P394">
            <v>0</v>
          </cell>
        </row>
        <row r="395">
          <cell r="A395">
            <v>7</v>
          </cell>
          <cell r="B395" t="str">
            <v xml:space="preserve"> LINE BALANCE UNIT G-T 305-001 OR EQUAL</v>
          </cell>
          <cell r="C395">
            <v>1</v>
          </cell>
          <cell r="D395" t="str">
            <v>SET</v>
          </cell>
          <cell r="E395">
            <v>2600</v>
          </cell>
          <cell r="F395">
            <v>2600</v>
          </cell>
          <cell r="G395">
            <v>4</v>
          </cell>
          <cell r="H395">
            <v>0</v>
          </cell>
          <cell r="I395">
            <v>4</v>
          </cell>
          <cell r="J395">
            <v>4</v>
          </cell>
          <cell r="K395">
            <v>2600</v>
          </cell>
          <cell r="L395">
            <v>2600</v>
          </cell>
          <cell r="M395">
            <v>0</v>
          </cell>
          <cell r="N395">
            <v>0</v>
          </cell>
          <cell r="O395">
            <v>1120</v>
          </cell>
          <cell r="P395">
            <v>1120</v>
          </cell>
        </row>
        <row r="396">
          <cell r="A396">
            <v>8</v>
          </cell>
          <cell r="B396" t="str">
            <v xml:space="preserve"> CABLE, OVERALL &amp; INDIVIDUAL SHIELDED, 300V 8P-#14AWG</v>
          </cell>
          <cell r="C396">
            <v>2700</v>
          </cell>
          <cell r="D396" t="str">
            <v>M</v>
          </cell>
          <cell r="E396">
            <v>137</v>
          </cell>
          <cell r="F396">
            <v>369900</v>
          </cell>
          <cell r="H396">
            <v>0</v>
          </cell>
          <cell r="I396">
            <v>0.17799999999999999</v>
          </cell>
          <cell r="J396">
            <v>481</v>
          </cell>
          <cell r="K396">
            <v>137</v>
          </cell>
          <cell r="L396">
            <v>369900</v>
          </cell>
          <cell r="M396">
            <v>0</v>
          </cell>
          <cell r="N396">
            <v>0</v>
          </cell>
          <cell r="O396">
            <v>50</v>
          </cell>
          <cell r="P396">
            <v>135000</v>
          </cell>
        </row>
        <row r="397">
          <cell r="A397">
            <v>9</v>
          </cell>
          <cell r="B397" t="str">
            <v>XLPE CABLE 3C-3.5SQ.MM</v>
          </cell>
          <cell r="C397">
            <v>2800</v>
          </cell>
          <cell r="D397" t="str">
            <v>M</v>
          </cell>
          <cell r="E397">
            <v>15</v>
          </cell>
          <cell r="F397">
            <v>42000</v>
          </cell>
          <cell r="H397">
            <v>0</v>
          </cell>
          <cell r="I397">
            <v>7.9000000000000001E-2</v>
          </cell>
          <cell r="J397">
            <v>221</v>
          </cell>
          <cell r="K397">
            <v>15</v>
          </cell>
          <cell r="L397">
            <v>42000</v>
          </cell>
          <cell r="M397">
            <v>0</v>
          </cell>
          <cell r="N397">
            <v>0</v>
          </cell>
          <cell r="O397">
            <v>22</v>
          </cell>
          <cell r="P397">
            <v>61600</v>
          </cell>
        </row>
        <row r="398">
          <cell r="A398">
            <v>10</v>
          </cell>
          <cell r="B398" t="str">
            <v xml:space="preserve"> SPEAKER CABLE, TWISTED PAIR #18 AWG</v>
          </cell>
          <cell r="C398">
            <v>50</v>
          </cell>
          <cell r="D398" t="str">
            <v>M</v>
          </cell>
          <cell r="E398">
            <v>12</v>
          </cell>
          <cell r="F398">
            <v>600</v>
          </cell>
          <cell r="H398">
            <v>0</v>
          </cell>
          <cell r="I398">
            <v>6.2E-2</v>
          </cell>
          <cell r="J398">
            <v>3</v>
          </cell>
          <cell r="K398">
            <v>12</v>
          </cell>
          <cell r="L398">
            <v>600</v>
          </cell>
          <cell r="M398">
            <v>0</v>
          </cell>
          <cell r="N398">
            <v>0</v>
          </cell>
          <cell r="O398">
            <v>17</v>
          </cell>
          <cell r="P398">
            <v>850</v>
          </cell>
        </row>
        <row r="399">
          <cell r="A399">
            <v>11</v>
          </cell>
          <cell r="B399" t="str">
            <v>RSG CONDUIT, 2"</v>
          </cell>
          <cell r="C399">
            <v>100</v>
          </cell>
          <cell r="D399" t="str">
            <v>M</v>
          </cell>
          <cell r="E399">
            <v>105</v>
          </cell>
          <cell r="F399">
            <v>10500</v>
          </cell>
          <cell r="H399">
            <v>0</v>
          </cell>
          <cell r="I399">
            <v>0.98</v>
          </cell>
          <cell r="J399">
            <v>98</v>
          </cell>
          <cell r="K399">
            <v>105</v>
          </cell>
          <cell r="L399">
            <v>10500</v>
          </cell>
          <cell r="M399">
            <v>0</v>
          </cell>
          <cell r="N399">
            <v>0</v>
          </cell>
          <cell r="O399">
            <v>274</v>
          </cell>
          <cell r="P399">
            <v>27400</v>
          </cell>
        </row>
        <row r="400">
          <cell r="A400">
            <v>12</v>
          </cell>
          <cell r="B400" t="str">
            <v>DITTO BUT 3/4"</v>
          </cell>
          <cell r="C400">
            <v>50</v>
          </cell>
          <cell r="D400" t="str">
            <v>M</v>
          </cell>
          <cell r="E400">
            <v>32</v>
          </cell>
          <cell r="F400">
            <v>1600</v>
          </cell>
          <cell r="H400">
            <v>0</v>
          </cell>
          <cell r="I400">
            <v>0.47</v>
          </cell>
          <cell r="J400">
            <v>24</v>
          </cell>
          <cell r="K400">
            <v>32</v>
          </cell>
          <cell r="L400">
            <v>1600</v>
          </cell>
          <cell r="M400">
            <v>0</v>
          </cell>
          <cell r="N400">
            <v>0</v>
          </cell>
          <cell r="O400">
            <v>132</v>
          </cell>
          <cell r="P400">
            <v>6600</v>
          </cell>
        </row>
        <row r="401">
          <cell r="A401">
            <v>13</v>
          </cell>
          <cell r="B401" t="str">
            <v xml:space="preserve"> FLEXIBLE CONDUIT, 3/4", 1M LG, W/ TWO CONNECTOR</v>
          </cell>
          <cell r="C401">
            <v>16</v>
          </cell>
          <cell r="D401" t="str">
            <v>M</v>
          </cell>
          <cell r="E401">
            <v>81</v>
          </cell>
          <cell r="F401">
            <v>1296</v>
          </cell>
          <cell r="H401">
            <v>0</v>
          </cell>
          <cell r="I401">
            <v>0.56000000000000005</v>
          </cell>
          <cell r="J401">
            <v>9</v>
          </cell>
          <cell r="K401">
            <v>81</v>
          </cell>
          <cell r="L401">
            <v>1296</v>
          </cell>
          <cell r="M401">
            <v>0</v>
          </cell>
          <cell r="N401">
            <v>0</v>
          </cell>
          <cell r="O401">
            <v>157</v>
          </cell>
          <cell r="P401">
            <v>2512</v>
          </cell>
        </row>
        <row r="402">
          <cell r="A402">
            <v>14</v>
          </cell>
          <cell r="B402" t="str">
            <v xml:space="preserve"> HOT DIPPED GALVANIZED CONDUIT FITTING, UNION,</v>
          </cell>
          <cell r="C402">
            <v>1</v>
          </cell>
          <cell r="D402" t="str">
            <v>LOT</v>
          </cell>
          <cell r="E402">
            <v>36300</v>
          </cell>
          <cell r="F402">
            <v>36300</v>
          </cell>
          <cell r="H402">
            <v>0</v>
          </cell>
          <cell r="I402">
            <v>61</v>
          </cell>
          <cell r="J402">
            <v>61</v>
          </cell>
          <cell r="K402">
            <v>36300</v>
          </cell>
          <cell r="L402">
            <v>36300</v>
          </cell>
          <cell r="M402">
            <v>0</v>
          </cell>
          <cell r="N402">
            <v>0</v>
          </cell>
          <cell r="O402">
            <v>17080</v>
          </cell>
          <cell r="P402">
            <v>17080</v>
          </cell>
        </row>
        <row r="403">
          <cell r="B403" t="str">
            <v>SEALING FITTING</v>
          </cell>
          <cell r="F403">
            <v>0</v>
          </cell>
          <cell r="H403">
            <v>0</v>
          </cell>
          <cell r="J403">
            <v>0</v>
          </cell>
          <cell r="K403">
            <v>0</v>
          </cell>
          <cell r="L403">
            <v>0</v>
          </cell>
          <cell r="M403">
            <v>0</v>
          </cell>
          <cell r="N403">
            <v>0</v>
          </cell>
          <cell r="O403">
            <v>0</v>
          </cell>
          <cell r="P403">
            <v>0</v>
          </cell>
        </row>
        <row r="404">
          <cell r="A404">
            <v>15</v>
          </cell>
          <cell r="B404" t="str">
            <v>HOT DIPPED GALVALNIZED STEEL U-CHANNEL 41x41x2.0t</v>
          </cell>
          <cell r="C404">
            <v>15</v>
          </cell>
          <cell r="D404" t="str">
            <v>M</v>
          </cell>
          <cell r="E404">
            <v>82</v>
          </cell>
          <cell r="F404">
            <v>1230</v>
          </cell>
          <cell r="H404">
            <v>0</v>
          </cell>
          <cell r="I404">
            <v>0.40699999999999997</v>
          </cell>
          <cell r="J404">
            <v>6</v>
          </cell>
          <cell r="K404">
            <v>82</v>
          </cell>
          <cell r="L404">
            <v>1230</v>
          </cell>
          <cell r="M404">
            <v>0</v>
          </cell>
          <cell r="N404">
            <v>0</v>
          </cell>
          <cell r="O404">
            <v>114</v>
          </cell>
          <cell r="P404">
            <v>1710</v>
          </cell>
        </row>
        <row r="405">
          <cell r="A405">
            <v>16</v>
          </cell>
          <cell r="B405" t="str">
            <v>VHF PORTABLE MARINE BAND EXP-PROOF WALKY-TALKY</v>
          </cell>
          <cell r="C405">
            <v>2</v>
          </cell>
          <cell r="D405" t="str">
            <v>SET</v>
          </cell>
          <cell r="E405">
            <v>20000</v>
          </cell>
          <cell r="F405">
            <v>40000</v>
          </cell>
          <cell r="H405">
            <v>0</v>
          </cell>
          <cell r="J405">
            <v>0</v>
          </cell>
          <cell r="K405">
            <v>20000</v>
          </cell>
          <cell r="L405">
            <v>40000</v>
          </cell>
          <cell r="M405">
            <v>0</v>
          </cell>
          <cell r="N405">
            <v>0</v>
          </cell>
          <cell r="O405">
            <v>0</v>
          </cell>
          <cell r="P405">
            <v>0</v>
          </cell>
        </row>
        <row r="406">
          <cell r="A406">
            <v>17</v>
          </cell>
          <cell r="B406" t="str">
            <v xml:space="preserve"> MISCELLANEOUS MATERIALS </v>
          </cell>
          <cell r="C406">
            <v>1</v>
          </cell>
          <cell r="D406" t="str">
            <v>LOT</v>
          </cell>
          <cell r="E406">
            <v>48051.3</v>
          </cell>
          <cell r="F406">
            <v>48051</v>
          </cell>
          <cell r="H406">
            <v>0</v>
          </cell>
          <cell r="I406">
            <v>62.35</v>
          </cell>
          <cell r="J406">
            <v>62</v>
          </cell>
          <cell r="K406">
            <v>48051</v>
          </cell>
          <cell r="L406">
            <v>48051</v>
          </cell>
          <cell r="M406">
            <v>0</v>
          </cell>
          <cell r="N406">
            <v>0</v>
          </cell>
          <cell r="O406">
            <v>17458</v>
          </cell>
          <cell r="P406">
            <v>17458</v>
          </cell>
        </row>
        <row r="407">
          <cell r="B407" t="str">
            <v>SUB-TOTAL : (F)</v>
          </cell>
          <cell r="F407">
            <v>1009077</v>
          </cell>
          <cell r="H407">
            <v>0</v>
          </cell>
          <cell r="J407">
            <v>1309</v>
          </cell>
          <cell r="K407">
            <v>0</v>
          </cell>
          <cell r="L407">
            <v>1009077</v>
          </cell>
          <cell r="M407">
            <v>0</v>
          </cell>
          <cell r="N407">
            <v>0</v>
          </cell>
          <cell r="O407">
            <v>0</v>
          </cell>
          <cell r="P407">
            <v>366530</v>
          </cell>
        </row>
        <row r="408">
          <cell r="F408">
            <v>0</v>
          </cell>
          <cell r="H408">
            <v>0</v>
          </cell>
          <cell r="J408">
            <v>0</v>
          </cell>
          <cell r="K408">
            <v>0</v>
          </cell>
          <cell r="L408">
            <v>0</v>
          </cell>
          <cell r="M408">
            <v>0</v>
          </cell>
          <cell r="N408">
            <v>0</v>
          </cell>
          <cell r="O408">
            <v>0</v>
          </cell>
          <cell r="P408">
            <v>0</v>
          </cell>
        </row>
        <row r="409">
          <cell r="F409">
            <v>0</v>
          </cell>
          <cell r="H409">
            <v>0</v>
          </cell>
          <cell r="J409">
            <v>0</v>
          </cell>
          <cell r="K409">
            <v>0</v>
          </cell>
          <cell r="L409">
            <v>0</v>
          </cell>
          <cell r="M409">
            <v>0</v>
          </cell>
          <cell r="N409">
            <v>0</v>
          </cell>
          <cell r="O409">
            <v>0</v>
          </cell>
          <cell r="P409">
            <v>0</v>
          </cell>
        </row>
        <row r="410">
          <cell r="A410" t="str">
            <v>G.</v>
          </cell>
          <cell r="B410" t="str">
            <v>CCTV SYSTEM</v>
          </cell>
          <cell r="D410" t="str">
            <v xml:space="preserve"> </v>
          </cell>
          <cell r="F410">
            <v>0</v>
          </cell>
          <cell r="H410">
            <v>0</v>
          </cell>
          <cell r="J410">
            <v>0</v>
          </cell>
          <cell r="K410">
            <v>0</v>
          </cell>
          <cell r="L410">
            <v>0</v>
          </cell>
          <cell r="M410">
            <v>0</v>
          </cell>
          <cell r="N410">
            <v>0</v>
          </cell>
          <cell r="O410">
            <v>0</v>
          </cell>
          <cell r="P410">
            <v>0</v>
          </cell>
        </row>
        <row r="411">
          <cell r="A411">
            <v>1</v>
          </cell>
          <cell r="B411" t="str">
            <v xml:space="preserve"> 20" BLACK-AND-WHITE VEDIO MONITOR,  </v>
          </cell>
          <cell r="C411">
            <v>1</v>
          </cell>
          <cell r="D411" t="str">
            <v>SET</v>
          </cell>
          <cell r="E411">
            <v>9450</v>
          </cell>
          <cell r="F411">
            <v>9450</v>
          </cell>
          <cell r="H411">
            <v>0</v>
          </cell>
          <cell r="I411">
            <v>4</v>
          </cell>
          <cell r="J411">
            <v>4</v>
          </cell>
          <cell r="K411">
            <v>9450</v>
          </cell>
          <cell r="L411">
            <v>9450</v>
          </cell>
          <cell r="M411">
            <v>0</v>
          </cell>
          <cell r="N411">
            <v>0</v>
          </cell>
          <cell r="O411">
            <v>1120</v>
          </cell>
          <cell r="P411">
            <v>1120</v>
          </cell>
        </row>
        <row r="412">
          <cell r="A412">
            <v>2</v>
          </cell>
          <cell r="B412" t="str">
            <v xml:space="preserve"> BLACK-AND-WHITE CAMERA,1/2 CCD</v>
          </cell>
          <cell r="C412">
            <v>6</v>
          </cell>
          <cell r="D412" t="str">
            <v>SET</v>
          </cell>
          <cell r="E412">
            <v>8100</v>
          </cell>
          <cell r="F412">
            <v>48600</v>
          </cell>
          <cell r="H412">
            <v>0</v>
          </cell>
          <cell r="I412">
            <v>8</v>
          </cell>
          <cell r="J412">
            <v>48</v>
          </cell>
          <cell r="K412">
            <v>8100</v>
          </cell>
          <cell r="L412">
            <v>48600</v>
          </cell>
          <cell r="M412">
            <v>0</v>
          </cell>
          <cell r="N412">
            <v>0</v>
          </cell>
          <cell r="O412">
            <v>2240</v>
          </cell>
          <cell r="P412">
            <v>13440</v>
          </cell>
        </row>
        <row r="413">
          <cell r="A413">
            <v>3</v>
          </cell>
          <cell r="B413" t="str">
            <v xml:space="preserve"> MOTORIZED LENS, 10X, AUTO IRIS/FOCUS</v>
          </cell>
          <cell r="C413">
            <v>2</v>
          </cell>
          <cell r="D413" t="str">
            <v>PCS</v>
          </cell>
          <cell r="E413">
            <v>18900</v>
          </cell>
          <cell r="F413">
            <v>37800</v>
          </cell>
          <cell r="H413">
            <v>0</v>
          </cell>
          <cell r="I413">
            <v>2</v>
          </cell>
          <cell r="J413">
            <v>4</v>
          </cell>
          <cell r="K413">
            <v>18900</v>
          </cell>
          <cell r="L413">
            <v>37800</v>
          </cell>
          <cell r="M413">
            <v>0</v>
          </cell>
          <cell r="N413">
            <v>0</v>
          </cell>
          <cell r="O413">
            <v>560</v>
          </cell>
          <cell r="P413">
            <v>1120</v>
          </cell>
        </row>
        <row r="414">
          <cell r="A414">
            <v>4</v>
          </cell>
          <cell r="B414" t="str">
            <v xml:space="preserve"> FIXED LENS, AUTO IRIS 16 mm, </v>
          </cell>
          <cell r="C414">
            <v>4</v>
          </cell>
          <cell r="D414" t="str">
            <v>PCS</v>
          </cell>
          <cell r="E414">
            <v>4050</v>
          </cell>
          <cell r="F414">
            <v>16200</v>
          </cell>
          <cell r="H414">
            <v>0</v>
          </cell>
          <cell r="I414">
            <v>2</v>
          </cell>
          <cell r="J414">
            <v>8</v>
          </cell>
          <cell r="K414">
            <v>4050</v>
          </cell>
          <cell r="L414">
            <v>16200</v>
          </cell>
          <cell r="M414">
            <v>0</v>
          </cell>
          <cell r="N414">
            <v>0</v>
          </cell>
          <cell r="O414">
            <v>560</v>
          </cell>
          <cell r="P414">
            <v>2240</v>
          </cell>
        </row>
        <row r="415">
          <cell r="A415">
            <v>5</v>
          </cell>
          <cell r="B415" t="str">
            <v xml:space="preserve"> EXPLOSION ROOF HOUSING</v>
          </cell>
          <cell r="C415">
            <v>4</v>
          </cell>
          <cell r="D415" t="str">
            <v>SET</v>
          </cell>
          <cell r="E415">
            <v>148500</v>
          </cell>
          <cell r="F415">
            <v>594000</v>
          </cell>
          <cell r="H415">
            <v>0</v>
          </cell>
          <cell r="I415">
            <v>8</v>
          </cell>
          <cell r="J415">
            <v>32</v>
          </cell>
          <cell r="K415">
            <v>148500</v>
          </cell>
          <cell r="L415">
            <v>594000</v>
          </cell>
          <cell r="M415">
            <v>0</v>
          </cell>
          <cell r="N415">
            <v>0</v>
          </cell>
          <cell r="O415">
            <v>2240</v>
          </cell>
          <cell r="P415">
            <v>8960</v>
          </cell>
        </row>
        <row r="416">
          <cell r="A416">
            <v>6</v>
          </cell>
          <cell r="B416" t="str">
            <v>WEATHER PROOF HOUSING</v>
          </cell>
          <cell r="C416">
            <v>2</v>
          </cell>
          <cell r="D416" t="str">
            <v>SET</v>
          </cell>
          <cell r="E416">
            <v>49500</v>
          </cell>
          <cell r="F416">
            <v>99000</v>
          </cell>
          <cell r="H416">
            <v>0</v>
          </cell>
          <cell r="I416">
            <v>6</v>
          </cell>
          <cell r="J416">
            <v>12</v>
          </cell>
          <cell r="K416">
            <v>49500</v>
          </cell>
          <cell r="L416">
            <v>99000</v>
          </cell>
          <cell r="M416">
            <v>0</v>
          </cell>
          <cell r="N416">
            <v>0</v>
          </cell>
          <cell r="O416">
            <v>1680</v>
          </cell>
          <cell r="P416">
            <v>3360</v>
          </cell>
        </row>
        <row r="417">
          <cell r="A417">
            <v>7</v>
          </cell>
          <cell r="B417" t="str">
            <v xml:space="preserve"> PAN-AND-TILT DRIVER, CL.1 DIV.2</v>
          </cell>
          <cell r="C417">
            <v>2</v>
          </cell>
          <cell r="D417" t="str">
            <v>SET</v>
          </cell>
          <cell r="E417">
            <v>148500</v>
          </cell>
          <cell r="F417">
            <v>297000</v>
          </cell>
          <cell r="H417">
            <v>0</v>
          </cell>
          <cell r="I417">
            <v>8</v>
          </cell>
          <cell r="J417">
            <v>16</v>
          </cell>
          <cell r="K417">
            <v>148500</v>
          </cell>
          <cell r="L417">
            <v>297000</v>
          </cell>
          <cell r="M417">
            <v>0</v>
          </cell>
          <cell r="N417">
            <v>0</v>
          </cell>
          <cell r="O417">
            <v>2240</v>
          </cell>
          <cell r="P417">
            <v>4480</v>
          </cell>
        </row>
        <row r="418">
          <cell r="A418">
            <v>8</v>
          </cell>
          <cell r="B418" t="str">
            <v>24 hr  VCR</v>
          </cell>
          <cell r="C418">
            <v>1</v>
          </cell>
          <cell r="D418" t="str">
            <v>SET</v>
          </cell>
          <cell r="E418">
            <v>45000</v>
          </cell>
          <cell r="F418">
            <v>45000</v>
          </cell>
          <cell r="H418">
            <v>0</v>
          </cell>
          <cell r="I418">
            <v>8</v>
          </cell>
          <cell r="J418">
            <v>8</v>
          </cell>
          <cell r="K418">
            <v>45000</v>
          </cell>
          <cell r="L418">
            <v>45000</v>
          </cell>
          <cell r="M418">
            <v>0</v>
          </cell>
          <cell r="N418">
            <v>0</v>
          </cell>
          <cell r="O418">
            <v>2240</v>
          </cell>
          <cell r="P418">
            <v>2240</v>
          </cell>
        </row>
        <row r="419">
          <cell r="A419">
            <v>9</v>
          </cell>
          <cell r="B419" t="str">
            <v>CONTROL SIGNAL DISTRIBUTION UNIT, 5 CHANNEL</v>
          </cell>
          <cell r="C419">
            <v>1</v>
          </cell>
          <cell r="D419" t="str">
            <v>SET</v>
          </cell>
          <cell r="E419">
            <v>45000</v>
          </cell>
          <cell r="F419">
            <v>45000</v>
          </cell>
          <cell r="H419">
            <v>0</v>
          </cell>
          <cell r="I419">
            <v>8</v>
          </cell>
          <cell r="J419">
            <v>8</v>
          </cell>
          <cell r="K419">
            <v>45000</v>
          </cell>
          <cell r="L419">
            <v>45000</v>
          </cell>
          <cell r="M419">
            <v>0</v>
          </cell>
          <cell r="N419">
            <v>0</v>
          </cell>
          <cell r="O419">
            <v>2240</v>
          </cell>
          <cell r="P419">
            <v>2240</v>
          </cell>
        </row>
        <row r="420">
          <cell r="A420">
            <v>10</v>
          </cell>
          <cell r="B420" t="str">
            <v>VEDIO MULTIPLEXER, 9-CHANNEL</v>
          </cell>
          <cell r="C420">
            <v>1</v>
          </cell>
          <cell r="D420" t="str">
            <v>SET</v>
          </cell>
          <cell r="E420">
            <v>32000</v>
          </cell>
          <cell r="F420">
            <v>32000</v>
          </cell>
          <cell r="H420">
            <v>0</v>
          </cell>
          <cell r="I420">
            <v>20</v>
          </cell>
          <cell r="J420">
            <v>20</v>
          </cell>
          <cell r="K420">
            <v>32000</v>
          </cell>
          <cell r="L420">
            <v>32000</v>
          </cell>
          <cell r="M420">
            <v>0</v>
          </cell>
          <cell r="N420">
            <v>0</v>
          </cell>
          <cell r="O420">
            <v>5600</v>
          </cell>
          <cell r="P420">
            <v>5600</v>
          </cell>
        </row>
        <row r="421">
          <cell r="A421">
            <v>11</v>
          </cell>
          <cell r="B421" t="str">
            <v xml:space="preserve"> VIDEO COXIAL CABLE, PWC 7C2V OR EQUAL</v>
          </cell>
          <cell r="C421">
            <v>2000</v>
          </cell>
          <cell r="D421" t="str">
            <v>M</v>
          </cell>
          <cell r="E421">
            <v>16</v>
          </cell>
          <cell r="F421">
            <v>32000</v>
          </cell>
          <cell r="H421">
            <v>0</v>
          </cell>
          <cell r="I421">
            <v>0.1</v>
          </cell>
          <cell r="J421">
            <v>200</v>
          </cell>
          <cell r="K421">
            <v>16</v>
          </cell>
          <cell r="L421">
            <v>32000</v>
          </cell>
          <cell r="M421">
            <v>0</v>
          </cell>
          <cell r="N421">
            <v>0</v>
          </cell>
          <cell r="O421">
            <v>28</v>
          </cell>
          <cell r="P421">
            <v>56000</v>
          </cell>
        </row>
        <row r="422">
          <cell r="A422">
            <v>12</v>
          </cell>
          <cell r="B422" t="str">
            <v>SHIELDED CABLE, 8C-1.25 SQ.MM</v>
          </cell>
          <cell r="C422">
            <v>1600</v>
          </cell>
          <cell r="D422" t="str">
            <v>M</v>
          </cell>
          <cell r="E422">
            <v>32</v>
          </cell>
          <cell r="F422">
            <v>51200</v>
          </cell>
          <cell r="H422">
            <v>0</v>
          </cell>
          <cell r="I422">
            <v>7.0000000000000007E-2</v>
          </cell>
          <cell r="J422">
            <v>112</v>
          </cell>
          <cell r="K422">
            <v>32</v>
          </cell>
          <cell r="L422">
            <v>51200</v>
          </cell>
          <cell r="M422">
            <v>0</v>
          </cell>
          <cell r="N422">
            <v>0</v>
          </cell>
          <cell r="O422">
            <v>20</v>
          </cell>
          <cell r="P422">
            <v>32000</v>
          </cell>
        </row>
        <row r="423">
          <cell r="A423">
            <v>13</v>
          </cell>
          <cell r="B423" t="str">
            <v>600V XLPE CABLE, 3C-5.5 SQ.MM</v>
          </cell>
          <cell r="C423">
            <v>1500</v>
          </cell>
          <cell r="D423" t="str">
            <v>M</v>
          </cell>
          <cell r="E423">
            <v>20</v>
          </cell>
          <cell r="F423">
            <v>30000</v>
          </cell>
          <cell r="H423">
            <v>0</v>
          </cell>
          <cell r="I423">
            <v>0.1</v>
          </cell>
          <cell r="J423">
            <v>150</v>
          </cell>
          <cell r="K423">
            <v>20</v>
          </cell>
          <cell r="L423">
            <v>30000</v>
          </cell>
          <cell r="M423">
            <v>0</v>
          </cell>
          <cell r="N423">
            <v>0</v>
          </cell>
          <cell r="O423">
            <v>28</v>
          </cell>
          <cell r="P423">
            <v>42000</v>
          </cell>
        </row>
        <row r="424">
          <cell r="A424">
            <v>14</v>
          </cell>
          <cell r="B424" t="str">
            <v xml:space="preserve">JUNCTION BOX CL.1 DIV.2 GROUP D 250L x 250W x 150D </v>
          </cell>
          <cell r="C424">
            <v>4</v>
          </cell>
          <cell r="D424" t="str">
            <v>SET</v>
          </cell>
          <cell r="E424">
            <v>8000</v>
          </cell>
          <cell r="F424">
            <v>32000</v>
          </cell>
          <cell r="H424">
            <v>0</v>
          </cell>
          <cell r="I424">
            <v>4</v>
          </cell>
          <cell r="J424">
            <v>16</v>
          </cell>
          <cell r="K424">
            <v>8000</v>
          </cell>
          <cell r="L424">
            <v>32000</v>
          </cell>
          <cell r="M424">
            <v>0</v>
          </cell>
          <cell r="N424">
            <v>0</v>
          </cell>
          <cell r="O424">
            <v>1120</v>
          </cell>
          <cell r="P424">
            <v>4480</v>
          </cell>
        </row>
        <row r="425">
          <cell r="A425">
            <v>15</v>
          </cell>
          <cell r="B425" t="str">
            <v xml:space="preserve">JUNCTION BOX WEATHER PROOF 250L x 250W x 150D </v>
          </cell>
          <cell r="C425">
            <v>2</v>
          </cell>
          <cell r="D425" t="str">
            <v>SET</v>
          </cell>
          <cell r="E425">
            <v>4000</v>
          </cell>
          <cell r="F425">
            <v>8000</v>
          </cell>
          <cell r="H425">
            <v>0</v>
          </cell>
          <cell r="I425">
            <v>3</v>
          </cell>
          <cell r="J425">
            <v>6</v>
          </cell>
          <cell r="K425">
            <v>4000</v>
          </cell>
          <cell r="L425">
            <v>8000</v>
          </cell>
          <cell r="M425">
            <v>0</v>
          </cell>
          <cell r="N425">
            <v>0</v>
          </cell>
          <cell r="O425">
            <v>840</v>
          </cell>
          <cell r="P425">
            <v>1680</v>
          </cell>
        </row>
        <row r="426">
          <cell r="A426">
            <v>16</v>
          </cell>
          <cell r="B426" t="str">
            <v>RSG CONDUIT, 2"</v>
          </cell>
          <cell r="C426">
            <v>250</v>
          </cell>
          <cell r="D426" t="str">
            <v>M</v>
          </cell>
          <cell r="E426">
            <v>105</v>
          </cell>
          <cell r="F426">
            <v>26250</v>
          </cell>
          <cell r="H426">
            <v>0</v>
          </cell>
          <cell r="I426">
            <v>0.98</v>
          </cell>
          <cell r="J426">
            <v>245</v>
          </cell>
          <cell r="K426">
            <v>105</v>
          </cell>
          <cell r="L426">
            <v>26250</v>
          </cell>
          <cell r="M426">
            <v>0</v>
          </cell>
          <cell r="N426">
            <v>0</v>
          </cell>
          <cell r="O426">
            <v>274</v>
          </cell>
          <cell r="P426">
            <v>68500</v>
          </cell>
        </row>
        <row r="427">
          <cell r="A427">
            <v>17</v>
          </cell>
          <cell r="B427" t="str">
            <v>HOT DIPPED GALVALNIZED STEEL U-CHANNEL 41x41x2.0t</v>
          </cell>
          <cell r="C427">
            <v>15</v>
          </cell>
          <cell r="D427" t="str">
            <v>M</v>
          </cell>
          <cell r="E427">
            <v>82</v>
          </cell>
          <cell r="F427">
            <v>1230</v>
          </cell>
          <cell r="H427">
            <v>0</v>
          </cell>
          <cell r="I427">
            <v>0.40699999999999997</v>
          </cell>
          <cell r="J427">
            <v>6</v>
          </cell>
          <cell r="K427">
            <v>82</v>
          </cell>
          <cell r="L427">
            <v>1230</v>
          </cell>
          <cell r="M427">
            <v>0</v>
          </cell>
          <cell r="N427">
            <v>0</v>
          </cell>
          <cell r="O427">
            <v>114</v>
          </cell>
          <cell r="P427">
            <v>1710</v>
          </cell>
        </row>
        <row r="428">
          <cell r="A428">
            <v>18</v>
          </cell>
          <cell r="B428" t="str">
            <v xml:space="preserve">CAMERA SUPPORT, HOT DIPPED GALVANIZED STEEL </v>
          </cell>
          <cell r="C428">
            <v>4</v>
          </cell>
          <cell r="D428" t="str">
            <v>SET</v>
          </cell>
          <cell r="E428">
            <v>8100</v>
          </cell>
          <cell r="F428">
            <v>32400</v>
          </cell>
          <cell r="H428">
            <v>0</v>
          </cell>
          <cell r="I428">
            <v>4</v>
          </cell>
          <cell r="J428">
            <v>16</v>
          </cell>
          <cell r="K428">
            <v>8100</v>
          </cell>
          <cell r="L428">
            <v>32400</v>
          </cell>
          <cell r="M428">
            <v>0</v>
          </cell>
          <cell r="N428">
            <v>0</v>
          </cell>
          <cell r="O428">
            <v>1120</v>
          </cell>
          <cell r="P428">
            <v>4480</v>
          </cell>
        </row>
        <row r="429">
          <cell r="B429" t="str">
            <v>W/ COATING, WALL MOUNT. TYPE</v>
          </cell>
          <cell r="F429">
            <v>0</v>
          </cell>
          <cell r="H429">
            <v>0</v>
          </cell>
          <cell r="J429">
            <v>0</v>
          </cell>
          <cell r="K429">
            <v>0</v>
          </cell>
          <cell r="L429">
            <v>0</v>
          </cell>
          <cell r="M429">
            <v>0</v>
          </cell>
          <cell r="N429">
            <v>0</v>
          </cell>
          <cell r="O429">
            <v>0</v>
          </cell>
          <cell r="P429">
            <v>0</v>
          </cell>
        </row>
        <row r="430">
          <cell r="A430">
            <v>19</v>
          </cell>
          <cell r="B430" t="str">
            <v xml:space="preserve">CAMERA SUPPORT, HOT DIPPED GALVANIZED STEEL </v>
          </cell>
          <cell r="C430">
            <v>6</v>
          </cell>
          <cell r="D430" t="str">
            <v>SET</v>
          </cell>
          <cell r="E430">
            <v>14000</v>
          </cell>
          <cell r="F430">
            <v>84000</v>
          </cell>
          <cell r="H430">
            <v>0</v>
          </cell>
          <cell r="I430">
            <v>20</v>
          </cell>
          <cell r="J430">
            <v>120</v>
          </cell>
          <cell r="K430">
            <v>14000</v>
          </cell>
          <cell r="L430">
            <v>84000</v>
          </cell>
          <cell r="M430">
            <v>0</v>
          </cell>
          <cell r="N430">
            <v>0</v>
          </cell>
          <cell r="O430">
            <v>5600</v>
          </cell>
          <cell r="P430">
            <v>33600</v>
          </cell>
        </row>
        <row r="431">
          <cell r="B431" t="str">
            <v>W/ COATING, STANCHION TYPE, 3M H , W/FUNDATION</v>
          </cell>
          <cell r="F431">
            <v>0</v>
          </cell>
          <cell r="H431">
            <v>0</v>
          </cell>
          <cell r="J431">
            <v>0</v>
          </cell>
          <cell r="K431">
            <v>0</v>
          </cell>
          <cell r="L431">
            <v>0</v>
          </cell>
          <cell r="M431">
            <v>0</v>
          </cell>
          <cell r="N431">
            <v>0</v>
          </cell>
          <cell r="O431">
            <v>0</v>
          </cell>
          <cell r="P431">
            <v>0</v>
          </cell>
        </row>
        <row r="432">
          <cell r="A432">
            <v>20</v>
          </cell>
          <cell r="B432" t="str">
            <v xml:space="preserve"> HOT DIPPED GALVANIZED CONDUIT FITTING, UNION,</v>
          </cell>
          <cell r="C432">
            <v>1</v>
          </cell>
          <cell r="D432" t="str">
            <v>LOT</v>
          </cell>
          <cell r="E432">
            <v>78750</v>
          </cell>
          <cell r="F432">
            <v>78750</v>
          </cell>
          <cell r="H432">
            <v>0</v>
          </cell>
          <cell r="I432">
            <v>122.5</v>
          </cell>
          <cell r="J432">
            <v>123</v>
          </cell>
          <cell r="K432">
            <v>78750</v>
          </cell>
          <cell r="L432">
            <v>78750</v>
          </cell>
          <cell r="M432">
            <v>0</v>
          </cell>
          <cell r="N432">
            <v>0</v>
          </cell>
          <cell r="O432">
            <v>34300</v>
          </cell>
          <cell r="P432">
            <v>34300</v>
          </cell>
        </row>
        <row r="433">
          <cell r="B433" t="str">
            <v>SEALING FITTING</v>
          </cell>
          <cell r="F433">
            <v>0</v>
          </cell>
          <cell r="H433">
            <v>0</v>
          </cell>
          <cell r="J433">
            <v>0</v>
          </cell>
          <cell r="K433">
            <v>0</v>
          </cell>
          <cell r="L433">
            <v>0</v>
          </cell>
          <cell r="M433">
            <v>0</v>
          </cell>
          <cell r="N433">
            <v>0</v>
          </cell>
          <cell r="O433">
            <v>0</v>
          </cell>
          <cell r="P433">
            <v>0</v>
          </cell>
        </row>
        <row r="434">
          <cell r="A434">
            <v>21</v>
          </cell>
          <cell r="B434" t="str">
            <v>FIBER OPTIC CABLE CABLE , 1 FIBERS</v>
          </cell>
          <cell r="C434">
            <v>1250</v>
          </cell>
          <cell r="D434" t="str">
            <v>M</v>
          </cell>
          <cell r="E434">
            <v>38</v>
          </cell>
          <cell r="F434">
            <v>47500</v>
          </cell>
          <cell r="H434">
            <v>0</v>
          </cell>
          <cell r="I434">
            <v>0.1</v>
          </cell>
          <cell r="J434">
            <v>125</v>
          </cell>
          <cell r="K434">
            <v>38</v>
          </cell>
          <cell r="L434">
            <v>47500</v>
          </cell>
          <cell r="M434">
            <v>0</v>
          </cell>
          <cell r="N434">
            <v>0</v>
          </cell>
          <cell r="O434">
            <v>28</v>
          </cell>
          <cell r="P434">
            <v>35000</v>
          </cell>
        </row>
        <row r="435">
          <cell r="A435">
            <v>22</v>
          </cell>
          <cell r="B435" t="str">
            <v>FIBER OPTIC VIDEO SIGNAL RECEIVER</v>
          </cell>
          <cell r="C435">
            <v>1</v>
          </cell>
          <cell r="D435" t="str">
            <v>SET</v>
          </cell>
          <cell r="E435">
            <v>23400</v>
          </cell>
          <cell r="F435">
            <v>23400</v>
          </cell>
          <cell r="H435">
            <v>0</v>
          </cell>
          <cell r="I435">
            <v>4</v>
          </cell>
          <cell r="J435">
            <v>4</v>
          </cell>
          <cell r="K435">
            <v>23400</v>
          </cell>
          <cell r="L435">
            <v>23400</v>
          </cell>
          <cell r="M435">
            <v>0</v>
          </cell>
          <cell r="N435">
            <v>0</v>
          </cell>
          <cell r="O435">
            <v>1120</v>
          </cell>
          <cell r="P435">
            <v>1120</v>
          </cell>
        </row>
        <row r="436">
          <cell r="A436">
            <v>23</v>
          </cell>
          <cell r="B436" t="str">
            <v>FIBER OPTIC VIDEO SIGNAL TRANSMITER</v>
          </cell>
          <cell r="C436">
            <v>1</v>
          </cell>
          <cell r="D436" t="str">
            <v>SET</v>
          </cell>
          <cell r="E436">
            <v>25200</v>
          </cell>
          <cell r="F436">
            <v>25200</v>
          </cell>
          <cell r="H436">
            <v>0</v>
          </cell>
          <cell r="I436">
            <v>4</v>
          </cell>
          <cell r="J436">
            <v>4</v>
          </cell>
          <cell r="K436">
            <v>25200</v>
          </cell>
          <cell r="L436">
            <v>25200</v>
          </cell>
          <cell r="M436">
            <v>0</v>
          </cell>
          <cell r="N436">
            <v>0</v>
          </cell>
          <cell r="O436">
            <v>1120</v>
          </cell>
          <cell r="P436">
            <v>1120</v>
          </cell>
        </row>
        <row r="437">
          <cell r="A437">
            <v>24</v>
          </cell>
          <cell r="B437" t="str">
            <v xml:space="preserve"> MISCELLANEOUS MATERIALS</v>
          </cell>
          <cell r="C437">
            <v>1</v>
          </cell>
          <cell r="D437" t="str">
            <v>LOT</v>
          </cell>
          <cell r="E437">
            <v>50879.4</v>
          </cell>
          <cell r="F437">
            <v>50879</v>
          </cell>
          <cell r="H437">
            <v>0</v>
          </cell>
          <cell r="I437">
            <v>38.61</v>
          </cell>
          <cell r="J437">
            <v>39</v>
          </cell>
          <cell r="K437">
            <v>50879</v>
          </cell>
          <cell r="L437">
            <v>50879</v>
          </cell>
          <cell r="M437">
            <v>0</v>
          </cell>
          <cell r="N437">
            <v>0</v>
          </cell>
          <cell r="O437">
            <v>10811</v>
          </cell>
          <cell r="P437">
            <v>10811</v>
          </cell>
        </row>
        <row r="438">
          <cell r="B438" t="str">
            <v>SUB-TOTAL : (G)</v>
          </cell>
          <cell r="F438">
            <v>1746859</v>
          </cell>
          <cell r="H438">
            <v>0</v>
          </cell>
          <cell r="J438">
            <v>1326</v>
          </cell>
          <cell r="K438">
            <v>0</v>
          </cell>
          <cell r="L438">
            <v>1746859</v>
          </cell>
          <cell r="M438">
            <v>0</v>
          </cell>
          <cell r="N438">
            <v>0</v>
          </cell>
          <cell r="O438">
            <v>0</v>
          </cell>
          <cell r="P438">
            <v>371601</v>
          </cell>
        </row>
        <row r="439">
          <cell r="F439">
            <v>0</v>
          </cell>
          <cell r="H439">
            <v>0</v>
          </cell>
          <cell r="J439">
            <v>0</v>
          </cell>
          <cell r="K439">
            <v>0</v>
          </cell>
          <cell r="L439">
            <v>0</v>
          </cell>
          <cell r="M439">
            <v>0</v>
          </cell>
          <cell r="N439">
            <v>0</v>
          </cell>
          <cell r="O439">
            <v>0</v>
          </cell>
          <cell r="P439">
            <v>0</v>
          </cell>
        </row>
        <row r="440">
          <cell r="F440">
            <v>0</v>
          </cell>
          <cell r="H440">
            <v>0</v>
          </cell>
          <cell r="J440">
            <v>0</v>
          </cell>
          <cell r="K440">
            <v>0</v>
          </cell>
          <cell r="L440">
            <v>0</v>
          </cell>
          <cell r="M440">
            <v>0</v>
          </cell>
          <cell r="N440">
            <v>0</v>
          </cell>
          <cell r="O440">
            <v>0</v>
          </cell>
          <cell r="P440">
            <v>0</v>
          </cell>
        </row>
        <row r="441">
          <cell r="A441" t="str">
            <v>H.</v>
          </cell>
          <cell r="B441" t="str">
            <v xml:space="preserve"> CATHODIC PROTECTION SYSTEM </v>
          </cell>
          <cell r="F441">
            <v>0</v>
          </cell>
          <cell r="H441">
            <v>0</v>
          </cell>
          <cell r="J441">
            <v>0</v>
          </cell>
          <cell r="K441">
            <v>0</v>
          </cell>
          <cell r="L441">
            <v>0</v>
          </cell>
          <cell r="M441">
            <v>0</v>
          </cell>
          <cell r="N441">
            <v>0</v>
          </cell>
          <cell r="O441">
            <v>0</v>
          </cell>
          <cell r="P441">
            <v>0</v>
          </cell>
        </row>
        <row r="442">
          <cell r="A442">
            <v>1</v>
          </cell>
          <cell r="B442" t="str">
            <v>40LB??????</v>
          </cell>
          <cell r="C442">
            <v>60</v>
          </cell>
          <cell r="D442" t="str">
            <v>SET</v>
          </cell>
          <cell r="E442">
            <v>8000</v>
          </cell>
          <cell r="F442">
            <v>480000</v>
          </cell>
          <cell r="H442">
            <v>0</v>
          </cell>
          <cell r="I442">
            <v>9</v>
          </cell>
          <cell r="J442">
            <v>540</v>
          </cell>
          <cell r="K442">
            <v>8000</v>
          </cell>
          <cell r="L442">
            <v>480000</v>
          </cell>
          <cell r="M442">
            <v>0</v>
          </cell>
          <cell r="N442">
            <v>0</v>
          </cell>
          <cell r="O442">
            <v>2520</v>
          </cell>
          <cell r="P442">
            <v>151200</v>
          </cell>
        </row>
        <row r="443">
          <cell r="A443">
            <v>2</v>
          </cell>
          <cell r="B443" t="str">
            <v xml:space="preserve">ZINC GROUNDING CELL, FOUR ANODE UNITS WITH </v>
          </cell>
          <cell r="C443">
            <v>5</v>
          </cell>
          <cell r="D443" t="str">
            <v>SET</v>
          </cell>
          <cell r="E443">
            <v>14000</v>
          </cell>
          <cell r="F443">
            <v>70000</v>
          </cell>
          <cell r="H443">
            <v>0</v>
          </cell>
          <cell r="I443">
            <v>6</v>
          </cell>
          <cell r="J443">
            <v>30</v>
          </cell>
          <cell r="K443">
            <v>14000</v>
          </cell>
          <cell r="L443">
            <v>70000</v>
          </cell>
          <cell r="M443">
            <v>0</v>
          </cell>
          <cell r="N443">
            <v>0</v>
          </cell>
          <cell r="O443">
            <v>1680</v>
          </cell>
          <cell r="P443">
            <v>8400</v>
          </cell>
        </row>
        <row r="444">
          <cell r="B444" t="str">
            <v xml:space="preserve">10 FT OF #6 AWG HMWPE CATHODIC </v>
          </cell>
          <cell r="F444">
            <v>0</v>
          </cell>
          <cell r="H444">
            <v>0</v>
          </cell>
          <cell r="J444">
            <v>0</v>
          </cell>
          <cell r="K444">
            <v>0</v>
          </cell>
          <cell r="L444">
            <v>0</v>
          </cell>
          <cell r="M444">
            <v>0</v>
          </cell>
          <cell r="N444">
            <v>0</v>
          </cell>
          <cell r="O444">
            <v>0</v>
          </cell>
          <cell r="P444">
            <v>0</v>
          </cell>
        </row>
        <row r="445">
          <cell r="B445" t="str">
            <v xml:space="preserve">PROTECTION COPPER CABLE, 1.4"X1.4"X60" </v>
          </cell>
          <cell r="F445">
            <v>0</v>
          </cell>
          <cell r="H445">
            <v>0</v>
          </cell>
          <cell r="J445">
            <v>0</v>
          </cell>
          <cell r="K445">
            <v>0</v>
          </cell>
          <cell r="L445">
            <v>0</v>
          </cell>
          <cell r="M445">
            <v>0</v>
          </cell>
          <cell r="N445">
            <v>0</v>
          </cell>
          <cell r="O445">
            <v>0</v>
          </cell>
          <cell r="P445">
            <v>0</v>
          </cell>
        </row>
        <row r="446">
          <cell r="B446" t="str">
            <v>ANODE</v>
          </cell>
          <cell r="F446">
            <v>0</v>
          </cell>
          <cell r="H446">
            <v>0</v>
          </cell>
          <cell r="J446">
            <v>0</v>
          </cell>
          <cell r="K446">
            <v>0</v>
          </cell>
          <cell r="L446">
            <v>0</v>
          </cell>
          <cell r="M446">
            <v>0</v>
          </cell>
          <cell r="N446">
            <v>0</v>
          </cell>
          <cell r="O446">
            <v>0</v>
          </cell>
          <cell r="P446">
            <v>0</v>
          </cell>
        </row>
        <row r="447">
          <cell r="A447">
            <v>3</v>
          </cell>
          <cell r="B447" t="str">
            <v>TEST JUNTION BOX</v>
          </cell>
          <cell r="C447">
            <v>7</v>
          </cell>
          <cell r="D447" t="str">
            <v>SET</v>
          </cell>
          <cell r="E447">
            <v>3000</v>
          </cell>
          <cell r="F447">
            <v>21000</v>
          </cell>
          <cell r="H447">
            <v>0</v>
          </cell>
          <cell r="I447">
            <v>6</v>
          </cell>
          <cell r="J447">
            <v>42</v>
          </cell>
          <cell r="K447">
            <v>3000</v>
          </cell>
          <cell r="L447">
            <v>21000</v>
          </cell>
          <cell r="M447">
            <v>0</v>
          </cell>
          <cell r="N447">
            <v>0</v>
          </cell>
          <cell r="O447">
            <v>1680</v>
          </cell>
          <cell r="P447">
            <v>11760</v>
          </cell>
        </row>
        <row r="448">
          <cell r="A448">
            <v>4</v>
          </cell>
          <cell r="B448" t="str">
            <v>Cu-CuS04 REFERENCE ELECTRODE WITH 10 FT OF</v>
          </cell>
          <cell r="C448">
            <v>7</v>
          </cell>
          <cell r="D448" t="str">
            <v>SET</v>
          </cell>
          <cell r="E448">
            <v>4000</v>
          </cell>
          <cell r="F448">
            <v>28000</v>
          </cell>
          <cell r="H448">
            <v>0</v>
          </cell>
          <cell r="I448">
            <v>6</v>
          </cell>
          <cell r="J448">
            <v>42</v>
          </cell>
          <cell r="K448">
            <v>4000</v>
          </cell>
          <cell r="L448">
            <v>28000</v>
          </cell>
          <cell r="M448">
            <v>0</v>
          </cell>
          <cell r="N448">
            <v>0</v>
          </cell>
          <cell r="O448">
            <v>1680</v>
          </cell>
          <cell r="P448">
            <v>11760</v>
          </cell>
        </row>
        <row r="449">
          <cell r="B449" t="str">
            <v xml:space="preserve">#8 AWG HMWPE CATHODIC PROTECTION  </v>
          </cell>
        </row>
        <row r="450">
          <cell r="B450" t="str">
            <v xml:space="preserve">COPPER CABLE &amp; BACKFILL OVER SIZE   </v>
          </cell>
        </row>
        <row r="451">
          <cell r="B451" t="str">
            <v>6" D x 10" L, GLOBAL TYPE OR EQUAL</v>
          </cell>
        </row>
        <row r="452">
          <cell r="A452">
            <v>5</v>
          </cell>
          <cell r="B452" t="str">
            <v>#8AWG 1/C HALAR CABLE</v>
          </cell>
          <cell r="C452">
            <v>475</v>
          </cell>
          <cell r="D452" t="str">
            <v>M</v>
          </cell>
          <cell r="E452">
            <v>120</v>
          </cell>
          <cell r="F452">
            <v>57000</v>
          </cell>
          <cell r="H452">
            <v>0</v>
          </cell>
          <cell r="I452">
            <v>0.12</v>
          </cell>
          <cell r="J452">
            <v>57</v>
          </cell>
          <cell r="K452">
            <v>120</v>
          </cell>
          <cell r="L452">
            <v>57000</v>
          </cell>
          <cell r="M452">
            <v>0</v>
          </cell>
          <cell r="N452">
            <v>0</v>
          </cell>
          <cell r="O452">
            <v>34</v>
          </cell>
          <cell r="P452">
            <v>16150</v>
          </cell>
        </row>
        <row r="453">
          <cell r="A453">
            <v>6</v>
          </cell>
          <cell r="B453" t="str">
            <v>CADWELD POWDER CARTRIDGE, CA-25 TYPE</v>
          </cell>
          <cell r="C453">
            <v>15</v>
          </cell>
          <cell r="D453" t="str">
            <v>PCS</v>
          </cell>
          <cell r="E453">
            <v>125</v>
          </cell>
          <cell r="F453">
            <v>1875</v>
          </cell>
          <cell r="H453">
            <v>0</v>
          </cell>
          <cell r="I453">
            <v>1</v>
          </cell>
          <cell r="J453">
            <v>15</v>
          </cell>
          <cell r="K453">
            <v>125</v>
          </cell>
          <cell r="L453">
            <v>1875</v>
          </cell>
          <cell r="M453">
            <v>0</v>
          </cell>
          <cell r="N453">
            <v>0</v>
          </cell>
          <cell r="O453">
            <v>280</v>
          </cell>
          <cell r="P453">
            <v>4200</v>
          </cell>
        </row>
        <row r="454">
          <cell r="A454">
            <v>7</v>
          </cell>
          <cell r="B454" t="str">
            <v>CADWELD MOLD</v>
          </cell>
          <cell r="C454">
            <v>1</v>
          </cell>
          <cell r="D454" t="str">
            <v>SET</v>
          </cell>
          <cell r="E454">
            <v>1500</v>
          </cell>
          <cell r="F454">
            <v>1500</v>
          </cell>
          <cell r="H454">
            <v>0</v>
          </cell>
          <cell r="J454">
            <v>0</v>
          </cell>
          <cell r="K454">
            <v>1500</v>
          </cell>
          <cell r="L454">
            <v>1500</v>
          </cell>
          <cell r="M454">
            <v>0</v>
          </cell>
          <cell r="N454">
            <v>0</v>
          </cell>
          <cell r="O454">
            <v>0</v>
          </cell>
          <cell r="P454">
            <v>0</v>
          </cell>
        </row>
        <row r="455">
          <cell r="A455">
            <v>8</v>
          </cell>
          <cell r="B455" t="str">
            <v>C TYPE LUG</v>
          </cell>
          <cell r="C455">
            <v>60</v>
          </cell>
          <cell r="D455" t="str">
            <v>PCS</v>
          </cell>
          <cell r="E455">
            <v>50</v>
          </cell>
          <cell r="F455">
            <v>3000</v>
          </cell>
          <cell r="H455">
            <v>0</v>
          </cell>
          <cell r="I455">
            <v>0.5</v>
          </cell>
          <cell r="J455">
            <v>30</v>
          </cell>
          <cell r="K455">
            <v>50</v>
          </cell>
          <cell r="L455">
            <v>3000</v>
          </cell>
          <cell r="M455">
            <v>0</v>
          </cell>
          <cell r="N455">
            <v>0</v>
          </cell>
          <cell r="O455">
            <v>140</v>
          </cell>
          <cell r="P455">
            <v>8400</v>
          </cell>
        </row>
        <row r="456">
          <cell r="A456">
            <v>9</v>
          </cell>
          <cell r="B456" t="str">
            <v>TOOL,MOLD SUPPORT CLAMP CADWELD CAB-320</v>
          </cell>
          <cell r="C456">
            <v>1</v>
          </cell>
          <cell r="D456" t="str">
            <v>PCS</v>
          </cell>
          <cell r="E456">
            <v>2500</v>
          </cell>
          <cell r="F456">
            <v>2500</v>
          </cell>
          <cell r="H456">
            <v>0</v>
          </cell>
          <cell r="J456">
            <v>0</v>
          </cell>
          <cell r="K456">
            <v>2500</v>
          </cell>
          <cell r="L456">
            <v>2500</v>
          </cell>
          <cell r="M456">
            <v>0</v>
          </cell>
          <cell r="N456">
            <v>0</v>
          </cell>
          <cell r="O456">
            <v>0</v>
          </cell>
          <cell r="P456">
            <v>0</v>
          </cell>
        </row>
        <row r="457">
          <cell r="A457">
            <v>10</v>
          </cell>
          <cell r="B457" t="str">
            <v xml:space="preserve">NONMETALLIC CONDUIT, PVC CNS 1302 UPVC </v>
          </cell>
          <cell r="C457">
            <v>285</v>
          </cell>
          <cell r="D457" t="str">
            <v>M</v>
          </cell>
          <cell r="E457">
            <v>16</v>
          </cell>
          <cell r="F457">
            <v>4560</v>
          </cell>
          <cell r="H457">
            <v>0</v>
          </cell>
          <cell r="I457">
            <v>0.5</v>
          </cell>
          <cell r="J457">
            <v>143</v>
          </cell>
          <cell r="K457">
            <v>16</v>
          </cell>
          <cell r="L457">
            <v>4560</v>
          </cell>
          <cell r="M457">
            <v>0</v>
          </cell>
          <cell r="N457">
            <v>0</v>
          </cell>
          <cell r="O457">
            <v>140</v>
          </cell>
          <cell r="P457">
            <v>39900</v>
          </cell>
        </row>
        <row r="458">
          <cell r="B458" t="str">
            <v>TABLE 1, 1"</v>
          </cell>
          <cell r="P458">
            <v>0</v>
          </cell>
        </row>
        <row r="459">
          <cell r="A459">
            <v>11</v>
          </cell>
          <cell r="B459" t="str">
            <v xml:space="preserve">CONCRETE, 3000PSI </v>
          </cell>
          <cell r="C459">
            <v>3</v>
          </cell>
          <cell r="D459" t="str">
            <v>M3</v>
          </cell>
          <cell r="E459" t="str">
            <v>M+L</v>
          </cell>
          <cell r="F459" t="str">
            <v>M+L</v>
          </cell>
          <cell r="H459">
            <v>0</v>
          </cell>
          <cell r="J459">
            <v>0</v>
          </cell>
          <cell r="K459" t="str">
            <v>M+L</v>
          </cell>
          <cell r="L459" t="str">
            <v>M+L</v>
          </cell>
          <cell r="O459">
            <v>2300</v>
          </cell>
          <cell r="P459">
            <v>6900</v>
          </cell>
        </row>
        <row r="460">
          <cell r="A460">
            <v>12</v>
          </cell>
          <cell r="B460" t="str">
            <v>STEEL REINFORCING BAR, 3/8"</v>
          </cell>
          <cell r="C460">
            <v>610</v>
          </cell>
          <cell r="D460" t="str">
            <v>KG</v>
          </cell>
          <cell r="E460" t="str">
            <v>M+L</v>
          </cell>
          <cell r="F460" t="str">
            <v>M+L</v>
          </cell>
          <cell r="H460">
            <v>0</v>
          </cell>
          <cell r="J460">
            <v>0</v>
          </cell>
          <cell r="K460" t="str">
            <v>M+L</v>
          </cell>
          <cell r="L460" t="str">
            <v>M+L</v>
          </cell>
          <cell r="O460">
            <v>16</v>
          </cell>
          <cell r="P460">
            <v>9760</v>
          </cell>
        </row>
        <row r="461">
          <cell r="A461">
            <v>13</v>
          </cell>
          <cell r="B461" t="str">
            <v xml:space="preserve"> EXCAVATION</v>
          </cell>
          <cell r="C461">
            <v>152</v>
          </cell>
          <cell r="D461" t="str">
            <v>M3</v>
          </cell>
          <cell r="E461" t="str">
            <v>M+L</v>
          </cell>
          <cell r="F461" t="str">
            <v>M+L</v>
          </cell>
          <cell r="H461">
            <v>0</v>
          </cell>
          <cell r="J461">
            <v>0</v>
          </cell>
          <cell r="K461" t="str">
            <v>M+L</v>
          </cell>
          <cell r="L461" t="str">
            <v>M+L</v>
          </cell>
          <cell r="O461">
            <v>120</v>
          </cell>
          <cell r="P461">
            <v>18240</v>
          </cell>
        </row>
        <row r="462">
          <cell r="A462">
            <v>14</v>
          </cell>
          <cell r="B462" t="str">
            <v xml:space="preserve"> BACKFILL SAND</v>
          </cell>
          <cell r="C462">
            <v>50</v>
          </cell>
          <cell r="D462" t="str">
            <v>M3</v>
          </cell>
          <cell r="E462" t="str">
            <v>M+L</v>
          </cell>
          <cell r="F462" t="str">
            <v>M+L</v>
          </cell>
          <cell r="H462">
            <v>0</v>
          </cell>
          <cell r="J462">
            <v>0</v>
          </cell>
          <cell r="K462" t="str">
            <v>M+L</v>
          </cell>
          <cell r="L462" t="str">
            <v>M+L</v>
          </cell>
          <cell r="O462">
            <v>550</v>
          </cell>
          <cell r="P462">
            <v>27500</v>
          </cell>
        </row>
        <row r="463">
          <cell r="A463">
            <v>15</v>
          </cell>
          <cell r="B463" t="str">
            <v xml:space="preserve"> BACKFILL STONE</v>
          </cell>
          <cell r="C463">
            <v>31</v>
          </cell>
          <cell r="D463" t="str">
            <v>M3</v>
          </cell>
          <cell r="E463" t="str">
            <v>M+L</v>
          </cell>
          <cell r="F463" t="str">
            <v>M+L</v>
          </cell>
          <cell r="H463">
            <v>0</v>
          </cell>
          <cell r="J463">
            <v>0</v>
          </cell>
          <cell r="K463" t="str">
            <v>M+L</v>
          </cell>
          <cell r="L463" t="str">
            <v>M+L</v>
          </cell>
          <cell r="O463">
            <v>520</v>
          </cell>
          <cell r="P463">
            <v>16120</v>
          </cell>
        </row>
        <row r="464">
          <cell r="A464">
            <v>16</v>
          </cell>
          <cell r="B464" t="str">
            <v xml:space="preserve"> DISPOSAL</v>
          </cell>
          <cell r="C464">
            <v>80</v>
          </cell>
          <cell r="D464" t="str">
            <v>M3</v>
          </cell>
          <cell r="E464" t="str">
            <v>M+L</v>
          </cell>
          <cell r="F464" t="str">
            <v>M+L</v>
          </cell>
          <cell r="H464">
            <v>0</v>
          </cell>
          <cell r="J464">
            <v>0</v>
          </cell>
          <cell r="K464" t="str">
            <v>M+L</v>
          </cell>
          <cell r="L464" t="str">
            <v>M+L</v>
          </cell>
          <cell r="O464">
            <v>220</v>
          </cell>
          <cell r="P464">
            <v>17600</v>
          </cell>
        </row>
        <row r="465">
          <cell r="A465">
            <v>17</v>
          </cell>
          <cell r="B465" t="str">
            <v>???????(????)</v>
          </cell>
          <cell r="C465">
            <v>9</v>
          </cell>
          <cell r="D465" t="str">
            <v>PCS</v>
          </cell>
          <cell r="E465">
            <v>500</v>
          </cell>
          <cell r="F465">
            <v>4500</v>
          </cell>
          <cell r="H465">
            <v>0</v>
          </cell>
          <cell r="I465">
            <v>2</v>
          </cell>
          <cell r="J465">
            <v>18</v>
          </cell>
          <cell r="K465">
            <v>500</v>
          </cell>
          <cell r="L465">
            <v>4500</v>
          </cell>
          <cell r="M465">
            <v>0</v>
          </cell>
          <cell r="N465">
            <v>0</v>
          </cell>
          <cell r="O465">
            <v>560</v>
          </cell>
          <cell r="P465">
            <v>5040</v>
          </cell>
        </row>
        <row r="466">
          <cell r="A466">
            <v>18</v>
          </cell>
          <cell r="B466" t="str">
            <v>???????</v>
          </cell>
          <cell r="C466">
            <v>7</v>
          </cell>
          <cell r="D466" t="str">
            <v>ROLL</v>
          </cell>
          <cell r="E466">
            <v>300</v>
          </cell>
          <cell r="F466">
            <v>2100</v>
          </cell>
          <cell r="H466">
            <v>0</v>
          </cell>
          <cell r="I466">
            <v>1</v>
          </cell>
          <cell r="J466">
            <v>7</v>
          </cell>
          <cell r="K466">
            <v>300</v>
          </cell>
          <cell r="L466">
            <v>2100</v>
          </cell>
          <cell r="M466">
            <v>0</v>
          </cell>
          <cell r="N466">
            <v>0</v>
          </cell>
          <cell r="O466">
            <v>280</v>
          </cell>
          <cell r="P466">
            <v>1960</v>
          </cell>
        </row>
        <row r="467">
          <cell r="A467">
            <v>19</v>
          </cell>
          <cell r="B467" t="str">
            <v>????PE???</v>
          </cell>
          <cell r="C467">
            <v>8</v>
          </cell>
          <cell r="D467" t="str">
            <v>PCS</v>
          </cell>
          <cell r="E467">
            <v>350</v>
          </cell>
          <cell r="F467">
            <v>2800</v>
          </cell>
          <cell r="H467">
            <v>0</v>
          </cell>
          <cell r="I467">
            <v>1</v>
          </cell>
          <cell r="J467">
            <v>8</v>
          </cell>
          <cell r="K467">
            <v>350</v>
          </cell>
          <cell r="L467">
            <v>2800</v>
          </cell>
          <cell r="M467">
            <v>0</v>
          </cell>
          <cell r="N467">
            <v>0</v>
          </cell>
          <cell r="O467">
            <v>280</v>
          </cell>
          <cell r="P467">
            <v>2240</v>
          </cell>
        </row>
        <row r="468">
          <cell r="A468">
            <v>20</v>
          </cell>
          <cell r="B468" t="str">
            <v>MISCELLANEOUS INCLUDE ???????? &amp; ???????</v>
          </cell>
          <cell r="C468">
            <v>1</v>
          </cell>
          <cell r="D468" t="str">
            <v>LOT</v>
          </cell>
          <cell r="E468">
            <v>67883.5</v>
          </cell>
          <cell r="F468">
            <v>67884</v>
          </cell>
          <cell r="H468">
            <v>0</v>
          </cell>
          <cell r="I468">
            <v>93.2</v>
          </cell>
          <cell r="J468">
            <v>93</v>
          </cell>
          <cell r="K468">
            <v>67884</v>
          </cell>
          <cell r="L468">
            <v>67884</v>
          </cell>
          <cell r="M468">
            <v>0</v>
          </cell>
          <cell r="N468">
            <v>0</v>
          </cell>
          <cell r="O468">
            <v>26096</v>
          </cell>
          <cell r="P468">
            <v>26096</v>
          </cell>
        </row>
        <row r="469">
          <cell r="B469" t="str">
            <v>SUB-TOTAL : (H)</v>
          </cell>
          <cell r="F469">
            <v>746719</v>
          </cell>
          <cell r="H469">
            <v>0</v>
          </cell>
          <cell r="J469">
            <v>1025</v>
          </cell>
          <cell r="K469">
            <v>0</v>
          </cell>
          <cell r="L469">
            <v>746719</v>
          </cell>
          <cell r="M469">
            <v>0</v>
          </cell>
          <cell r="N469">
            <v>0</v>
          </cell>
          <cell r="O469">
            <v>0</v>
          </cell>
          <cell r="P469">
            <v>383226</v>
          </cell>
        </row>
        <row r="470">
          <cell r="F470">
            <v>0</v>
          </cell>
          <cell r="H470">
            <v>0</v>
          </cell>
          <cell r="J470">
            <v>0</v>
          </cell>
          <cell r="K470">
            <v>0</v>
          </cell>
          <cell r="L470">
            <v>0</v>
          </cell>
          <cell r="M470">
            <v>0</v>
          </cell>
          <cell r="N470">
            <v>0</v>
          </cell>
          <cell r="O470">
            <v>0</v>
          </cell>
          <cell r="P470">
            <v>0</v>
          </cell>
        </row>
        <row r="471">
          <cell r="F471">
            <v>0</v>
          </cell>
          <cell r="H471">
            <v>0</v>
          </cell>
          <cell r="J471">
            <v>0</v>
          </cell>
          <cell r="K471">
            <v>0</v>
          </cell>
          <cell r="L471">
            <v>0</v>
          </cell>
          <cell r="M471">
            <v>0</v>
          </cell>
          <cell r="N471">
            <v>0</v>
          </cell>
          <cell r="O471">
            <v>0</v>
          </cell>
          <cell r="P471">
            <v>0</v>
          </cell>
        </row>
        <row r="472">
          <cell r="F472">
            <v>0</v>
          </cell>
          <cell r="H472">
            <v>0</v>
          </cell>
          <cell r="J472">
            <v>0</v>
          </cell>
          <cell r="K472">
            <v>0</v>
          </cell>
          <cell r="L472">
            <v>0</v>
          </cell>
          <cell r="M472">
            <v>0</v>
          </cell>
          <cell r="N472">
            <v>0</v>
          </cell>
          <cell r="O472">
            <v>0</v>
          </cell>
          <cell r="P472">
            <v>0</v>
          </cell>
        </row>
        <row r="473">
          <cell r="A473" t="str">
            <v>I.</v>
          </cell>
          <cell r="B473" t="str">
            <v>APS SYSTEM</v>
          </cell>
          <cell r="F473">
            <v>0</v>
          </cell>
          <cell r="H473">
            <v>0</v>
          </cell>
          <cell r="I473">
            <v>0</v>
          </cell>
          <cell r="J473">
            <v>0</v>
          </cell>
          <cell r="K473">
            <v>0</v>
          </cell>
          <cell r="L473">
            <v>0</v>
          </cell>
          <cell r="M473">
            <v>0</v>
          </cell>
          <cell r="N473">
            <v>0</v>
          </cell>
          <cell r="O473">
            <v>0</v>
          </cell>
          <cell r="P473">
            <v>0</v>
          </cell>
          <cell r="Q473">
            <v>0</v>
          </cell>
        </row>
        <row r="474">
          <cell r="B474" t="str">
            <v>D&amp;F SYSTEM PANEL, INCLUDING</v>
          </cell>
          <cell r="F474">
            <v>0</v>
          </cell>
          <cell r="H474">
            <v>0</v>
          </cell>
          <cell r="J474">
            <v>0</v>
          </cell>
          <cell r="K474">
            <v>0</v>
          </cell>
          <cell r="L474">
            <v>0</v>
          </cell>
          <cell r="M474">
            <v>0</v>
          </cell>
          <cell r="N474">
            <v>0</v>
          </cell>
          <cell r="O474">
            <v>0</v>
          </cell>
          <cell r="P474">
            <v>0</v>
          </cell>
        </row>
        <row r="475">
          <cell r="A475">
            <v>1</v>
          </cell>
          <cell r="B475" t="str">
            <v>PLC BASE PANEL, INDOOR IP20 ENCLOSURE, W/</v>
          </cell>
          <cell r="C475">
            <v>1</v>
          </cell>
          <cell r="D475" t="str">
            <v>SET</v>
          </cell>
          <cell r="E475">
            <v>1285400</v>
          </cell>
          <cell r="F475">
            <v>1285400</v>
          </cell>
          <cell r="H475">
            <v>0</v>
          </cell>
          <cell r="I475">
            <v>50</v>
          </cell>
          <cell r="J475">
            <v>50</v>
          </cell>
          <cell r="K475">
            <v>1285400</v>
          </cell>
          <cell r="L475">
            <v>1285400</v>
          </cell>
          <cell r="M475">
            <v>0</v>
          </cell>
          <cell r="N475">
            <v>0</v>
          </cell>
          <cell r="O475">
            <v>14000</v>
          </cell>
          <cell r="P475">
            <v>14000</v>
          </cell>
        </row>
        <row r="476">
          <cell r="B476" t="str">
            <v xml:space="preserve">POWER SUPPLY, DIx144, DOx100, </v>
          </cell>
          <cell r="F476">
            <v>0</v>
          </cell>
          <cell r="H476">
            <v>0</v>
          </cell>
          <cell r="J476">
            <v>0</v>
          </cell>
          <cell r="K476">
            <v>0</v>
          </cell>
          <cell r="L476">
            <v>0</v>
          </cell>
          <cell r="M476">
            <v>0</v>
          </cell>
          <cell r="N476">
            <v>0</v>
          </cell>
          <cell r="O476">
            <v>0</v>
          </cell>
          <cell r="P476">
            <v>0</v>
          </cell>
        </row>
        <row r="477">
          <cell r="B477" t="str">
            <v>INTERPOSITION RELAY x50,  WIRING, AND TB.</v>
          </cell>
          <cell r="F477">
            <v>0</v>
          </cell>
          <cell r="H477">
            <v>0</v>
          </cell>
          <cell r="J477">
            <v>0</v>
          </cell>
          <cell r="K477">
            <v>0</v>
          </cell>
          <cell r="L477">
            <v>0</v>
          </cell>
          <cell r="M477">
            <v>0</v>
          </cell>
          <cell r="N477">
            <v>0</v>
          </cell>
          <cell r="O477">
            <v>0</v>
          </cell>
          <cell r="P477">
            <v>0</v>
          </cell>
        </row>
        <row r="478">
          <cell r="B478" t="str">
            <v>SOFTWARE DESIGN PACKAGE</v>
          </cell>
          <cell r="F478">
            <v>0</v>
          </cell>
          <cell r="H478">
            <v>0</v>
          </cell>
          <cell r="J478">
            <v>0</v>
          </cell>
          <cell r="K478">
            <v>0</v>
          </cell>
          <cell r="L478">
            <v>0</v>
          </cell>
          <cell r="M478">
            <v>0</v>
          </cell>
          <cell r="N478">
            <v>0</v>
          </cell>
          <cell r="O478">
            <v>0</v>
          </cell>
          <cell r="P478">
            <v>0</v>
          </cell>
          <cell r="Q478">
            <v>0</v>
          </cell>
        </row>
        <row r="479">
          <cell r="A479">
            <v>2</v>
          </cell>
          <cell r="B479" t="str">
            <v>OPERATION CONSOLE, INCLUDING</v>
          </cell>
          <cell r="C479">
            <v>1</v>
          </cell>
          <cell r="D479" t="str">
            <v>SET</v>
          </cell>
          <cell r="E479">
            <v>357000</v>
          </cell>
          <cell r="F479">
            <v>357000</v>
          </cell>
          <cell r="H479">
            <v>0</v>
          </cell>
          <cell r="I479">
            <v>20</v>
          </cell>
          <cell r="J479">
            <v>20</v>
          </cell>
          <cell r="K479">
            <v>357000</v>
          </cell>
          <cell r="L479">
            <v>357000</v>
          </cell>
          <cell r="M479">
            <v>0</v>
          </cell>
          <cell r="N479">
            <v>0</v>
          </cell>
          <cell r="O479">
            <v>5600</v>
          </cell>
          <cell r="P479">
            <v>5600</v>
          </cell>
        </row>
        <row r="480">
          <cell r="B480" t="str">
            <v>ANNUNCIATOR PANEL, W/ 50 WINDOWS</v>
          </cell>
          <cell r="F480">
            <v>0</v>
          </cell>
          <cell r="H480">
            <v>0</v>
          </cell>
          <cell r="J480">
            <v>0</v>
          </cell>
          <cell r="K480">
            <v>0</v>
          </cell>
          <cell r="L480">
            <v>0</v>
          </cell>
          <cell r="M480">
            <v>0</v>
          </cell>
          <cell r="N480">
            <v>0</v>
          </cell>
          <cell r="O480">
            <v>0</v>
          </cell>
          <cell r="P480">
            <v>0</v>
          </cell>
        </row>
        <row r="481">
          <cell r="B481" t="str">
            <v xml:space="preserve">COMMAND BOARD, W/ 15 PB SWITCH(SW. W/LIGHT) </v>
          </cell>
          <cell r="C481">
            <v>0</v>
          </cell>
          <cell r="D481">
            <v>0</v>
          </cell>
          <cell r="E481">
            <v>0</v>
          </cell>
          <cell r="F481">
            <v>0</v>
          </cell>
          <cell r="G481">
            <v>0</v>
          </cell>
          <cell r="H481">
            <v>0</v>
          </cell>
          <cell r="J481">
            <v>0</v>
          </cell>
          <cell r="K481">
            <v>0</v>
          </cell>
          <cell r="L481">
            <v>0</v>
          </cell>
          <cell r="M481">
            <v>0</v>
          </cell>
          <cell r="N481">
            <v>0</v>
          </cell>
          <cell r="O481">
            <v>0</v>
          </cell>
          <cell r="P481">
            <v>0</v>
          </cell>
        </row>
        <row r="482">
          <cell r="B482" t="str">
            <v>WIRING, AND TB.</v>
          </cell>
          <cell r="F482">
            <v>0</v>
          </cell>
          <cell r="H482">
            <v>0</v>
          </cell>
          <cell r="J482">
            <v>0</v>
          </cell>
          <cell r="K482">
            <v>0</v>
          </cell>
          <cell r="L482">
            <v>0</v>
          </cell>
          <cell r="M482">
            <v>0</v>
          </cell>
          <cell r="N482">
            <v>0</v>
          </cell>
          <cell r="O482">
            <v>0</v>
          </cell>
          <cell r="P482">
            <v>0</v>
          </cell>
        </row>
        <row r="483">
          <cell r="A483">
            <v>3</v>
          </cell>
          <cell r="B483" t="str">
            <v>MIMIC PANEL, ENCLOSURE SIZE 2300Hx1400Wx600D</v>
          </cell>
          <cell r="C483">
            <v>1</v>
          </cell>
          <cell r="D483" t="str">
            <v>SET</v>
          </cell>
          <cell r="E483">
            <v>448000</v>
          </cell>
          <cell r="F483">
            <v>448000</v>
          </cell>
          <cell r="H483">
            <v>0</v>
          </cell>
          <cell r="I483">
            <v>20</v>
          </cell>
          <cell r="J483">
            <v>20</v>
          </cell>
          <cell r="K483">
            <v>448000</v>
          </cell>
          <cell r="L483">
            <v>448000</v>
          </cell>
          <cell r="M483">
            <v>0</v>
          </cell>
          <cell r="N483">
            <v>0</v>
          </cell>
          <cell r="O483">
            <v>5600</v>
          </cell>
          <cell r="P483">
            <v>5600</v>
          </cell>
        </row>
        <row r="484">
          <cell r="A484">
            <v>0</v>
          </cell>
          <cell r="B484" t="str">
            <v>MOSAIC PANEL  SIZE 1200Hx1200W, W/</v>
          </cell>
          <cell r="C484">
            <v>0</v>
          </cell>
          <cell r="D484">
            <v>0</v>
          </cell>
          <cell r="E484">
            <v>0</v>
          </cell>
          <cell r="F484">
            <v>0</v>
          </cell>
          <cell r="G484">
            <v>0</v>
          </cell>
          <cell r="H484">
            <v>0</v>
          </cell>
          <cell r="I484">
            <v>0</v>
          </cell>
          <cell r="J484">
            <v>0</v>
          </cell>
          <cell r="K484">
            <v>0</v>
          </cell>
          <cell r="L484">
            <v>0</v>
          </cell>
          <cell r="M484">
            <v>0</v>
          </cell>
          <cell r="N484">
            <v>0</v>
          </cell>
          <cell r="O484">
            <v>0</v>
          </cell>
          <cell r="P484">
            <v>0</v>
          </cell>
        </row>
        <row r="485">
          <cell r="B485" t="str">
            <v>INDICATION LIGHT x60, POWER SUPPLY, WIRING, AND TB.</v>
          </cell>
          <cell r="F485">
            <v>0</v>
          </cell>
          <cell r="H485">
            <v>0</v>
          </cell>
          <cell r="J485">
            <v>0</v>
          </cell>
          <cell r="K485">
            <v>0</v>
          </cell>
          <cell r="L485">
            <v>0</v>
          </cell>
          <cell r="M485">
            <v>0</v>
          </cell>
          <cell r="N485">
            <v>0</v>
          </cell>
          <cell r="O485">
            <v>0</v>
          </cell>
          <cell r="P485">
            <v>0</v>
          </cell>
        </row>
        <row r="486">
          <cell r="A486">
            <v>4</v>
          </cell>
          <cell r="B486" t="str">
            <v>RECEIVING PANEL, INDOOR IP20 ENCLOSURE, W/</v>
          </cell>
          <cell r="C486">
            <v>1</v>
          </cell>
          <cell r="D486" t="str">
            <v>SET</v>
          </cell>
          <cell r="E486">
            <v>1400000</v>
          </cell>
          <cell r="F486">
            <v>1400000</v>
          </cell>
          <cell r="H486">
            <v>0</v>
          </cell>
          <cell r="I486">
            <v>50</v>
          </cell>
          <cell r="J486">
            <v>50</v>
          </cell>
          <cell r="K486">
            <v>1400000</v>
          </cell>
          <cell r="L486">
            <v>1400000</v>
          </cell>
          <cell r="M486">
            <v>0</v>
          </cell>
          <cell r="N486">
            <v>0</v>
          </cell>
          <cell r="O486">
            <v>14000</v>
          </cell>
          <cell r="P486">
            <v>14000</v>
          </cell>
        </row>
        <row r="487">
          <cell r="B487" t="str">
            <v>UV/IR DETECTOR CONTROLLER, 4-CHANNEL x1</v>
          </cell>
          <cell r="F487">
            <v>0</v>
          </cell>
          <cell r="H487">
            <v>0</v>
          </cell>
          <cell r="J487">
            <v>0</v>
          </cell>
          <cell r="K487">
            <v>0</v>
          </cell>
          <cell r="L487">
            <v>0</v>
          </cell>
          <cell r="M487">
            <v>0</v>
          </cell>
          <cell r="N487">
            <v>0</v>
          </cell>
          <cell r="O487">
            <v>0</v>
          </cell>
          <cell r="P487">
            <v>0</v>
          </cell>
        </row>
        <row r="488">
          <cell r="B488" t="str">
            <v>GAS DETECTOR CONTROLLER, 8-CHANNEL x8</v>
          </cell>
          <cell r="F488">
            <v>0</v>
          </cell>
          <cell r="H488">
            <v>0</v>
          </cell>
          <cell r="J488">
            <v>0</v>
          </cell>
          <cell r="K488">
            <v>0</v>
          </cell>
          <cell r="L488">
            <v>0</v>
          </cell>
          <cell r="M488">
            <v>0</v>
          </cell>
          <cell r="N488">
            <v>0</v>
          </cell>
          <cell r="O488">
            <v>0</v>
          </cell>
          <cell r="P488">
            <v>0</v>
          </cell>
        </row>
        <row r="489">
          <cell r="B489" t="str">
            <v>LOW TEMP. DETECTOR CONTROLLER, 4-CHANNEL x7</v>
          </cell>
          <cell r="F489">
            <v>0</v>
          </cell>
          <cell r="H489">
            <v>0</v>
          </cell>
          <cell r="J489">
            <v>0</v>
          </cell>
          <cell r="K489">
            <v>0</v>
          </cell>
          <cell r="L489">
            <v>0</v>
          </cell>
          <cell r="M489">
            <v>0</v>
          </cell>
          <cell r="N489">
            <v>0</v>
          </cell>
          <cell r="O489">
            <v>0</v>
          </cell>
          <cell r="P489">
            <v>0</v>
          </cell>
        </row>
        <row r="490">
          <cell r="B490" t="str">
            <v>POWER SUPPLY, WIRING, AND TB.</v>
          </cell>
          <cell r="F490">
            <v>0</v>
          </cell>
          <cell r="H490">
            <v>0</v>
          </cell>
          <cell r="J490">
            <v>0</v>
          </cell>
          <cell r="K490">
            <v>0</v>
          </cell>
          <cell r="L490">
            <v>0</v>
          </cell>
          <cell r="M490">
            <v>0</v>
          </cell>
          <cell r="N490">
            <v>0</v>
          </cell>
          <cell r="O490">
            <v>0</v>
          </cell>
          <cell r="P490">
            <v>0</v>
          </cell>
        </row>
        <row r="491">
          <cell r="A491">
            <v>5</v>
          </cell>
          <cell r="B491" t="str">
            <v>MANUAL STATION, 110VAC, CL.1 DIV.2, NEMA-4X</v>
          </cell>
          <cell r="C491">
            <v>16</v>
          </cell>
          <cell r="D491" t="str">
            <v>SET</v>
          </cell>
          <cell r="E491">
            <v>30000</v>
          </cell>
          <cell r="F491">
            <v>480000</v>
          </cell>
          <cell r="H491">
            <v>0</v>
          </cell>
          <cell r="I491">
            <v>5</v>
          </cell>
          <cell r="J491">
            <v>80</v>
          </cell>
          <cell r="K491">
            <v>30000</v>
          </cell>
          <cell r="L491">
            <v>480000</v>
          </cell>
          <cell r="M491">
            <v>0</v>
          </cell>
          <cell r="N491">
            <v>0</v>
          </cell>
          <cell r="O491">
            <v>1400</v>
          </cell>
          <cell r="P491">
            <v>22400</v>
          </cell>
        </row>
        <row r="492">
          <cell r="A492">
            <v>6</v>
          </cell>
          <cell r="B492" t="str">
            <v>SIREN(SPEAKER),, 110VAC, CL.1 DIV.2, NEMA-4X</v>
          </cell>
          <cell r="C492">
            <v>16</v>
          </cell>
          <cell r="D492" t="str">
            <v>SET</v>
          </cell>
          <cell r="E492">
            <v>40000</v>
          </cell>
          <cell r="F492">
            <v>640000</v>
          </cell>
          <cell r="H492">
            <v>0</v>
          </cell>
          <cell r="I492">
            <v>5</v>
          </cell>
          <cell r="J492">
            <v>80</v>
          </cell>
          <cell r="K492">
            <v>40000</v>
          </cell>
          <cell r="L492">
            <v>640000</v>
          </cell>
          <cell r="M492">
            <v>0</v>
          </cell>
          <cell r="N492">
            <v>0</v>
          </cell>
          <cell r="O492">
            <v>1400</v>
          </cell>
          <cell r="P492">
            <v>22400</v>
          </cell>
        </row>
        <row r="493">
          <cell r="A493">
            <v>7</v>
          </cell>
          <cell r="B493" t="str">
            <v>VISUAL ALARM BECON, , 110VAC, CL.1 DIV.2, NEMA-4X</v>
          </cell>
          <cell r="C493">
            <v>16</v>
          </cell>
          <cell r="D493" t="str">
            <v>SET</v>
          </cell>
          <cell r="E493">
            <v>37000</v>
          </cell>
          <cell r="F493">
            <v>592000</v>
          </cell>
          <cell r="H493">
            <v>0</v>
          </cell>
          <cell r="I493">
            <v>5</v>
          </cell>
          <cell r="J493">
            <v>80</v>
          </cell>
          <cell r="K493">
            <v>37000</v>
          </cell>
          <cell r="L493">
            <v>592000</v>
          </cell>
          <cell r="M493">
            <v>0</v>
          </cell>
          <cell r="N493">
            <v>0</v>
          </cell>
          <cell r="O493">
            <v>1400</v>
          </cell>
          <cell r="P493">
            <v>22400</v>
          </cell>
        </row>
        <row r="494">
          <cell r="A494">
            <v>8</v>
          </cell>
          <cell r="B494" t="str">
            <v>UV/IR FLAME DETECTOR, CL.1 DIV.2, NEMA-4X</v>
          </cell>
          <cell r="C494">
            <v>4</v>
          </cell>
          <cell r="D494" t="str">
            <v>SET</v>
          </cell>
          <cell r="E494">
            <v>67000</v>
          </cell>
          <cell r="F494">
            <v>268000</v>
          </cell>
          <cell r="H494">
            <v>0</v>
          </cell>
          <cell r="I494">
            <v>8</v>
          </cell>
          <cell r="J494">
            <v>32</v>
          </cell>
          <cell r="K494">
            <v>67000</v>
          </cell>
          <cell r="L494">
            <v>268000</v>
          </cell>
          <cell r="M494">
            <v>0</v>
          </cell>
          <cell r="N494">
            <v>0</v>
          </cell>
          <cell r="O494">
            <v>2240</v>
          </cell>
          <cell r="P494">
            <v>8960</v>
          </cell>
        </row>
        <row r="495">
          <cell r="A495">
            <v>9</v>
          </cell>
          <cell r="B495" t="str">
            <v>LOW TEMPERATURE DETECTOR, 50FT LG., NEMA-4X</v>
          </cell>
          <cell r="C495">
            <v>4</v>
          </cell>
          <cell r="D495" t="str">
            <v>SET</v>
          </cell>
          <cell r="E495">
            <v>288000</v>
          </cell>
          <cell r="F495">
            <v>1152000</v>
          </cell>
          <cell r="H495">
            <v>0</v>
          </cell>
          <cell r="I495">
            <v>10</v>
          </cell>
          <cell r="J495">
            <v>40</v>
          </cell>
          <cell r="K495">
            <v>288000</v>
          </cell>
          <cell r="L495">
            <v>1152000</v>
          </cell>
          <cell r="M495">
            <v>0</v>
          </cell>
          <cell r="N495">
            <v>0</v>
          </cell>
          <cell r="O495">
            <v>2800</v>
          </cell>
          <cell r="P495">
            <v>11200</v>
          </cell>
        </row>
        <row r="496">
          <cell r="A496">
            <v>10</v>
          </cell>
          <cell r="B496" t="str">
            <v>COMBUSTIBLE GAS DETECTOR,  CATALYTIC TYPE</v>
          </cell>
          <cell r="C496">
            <v>60</v>
          </cell>
          <cell r="D496" t="str">
            <v>EST</v>
          </cell>
          <cell r="E496">
            <v>50000</v>
          </cell>
          <cell r="F496">
            <v>3000000</v>
          </cell>
          <cell r="H496">
            <v>0</v>
          </cell>
          <cell r="I496">
            <v>5</v>
          </cell>
          <cell r="J496">
            <v>300</v>
          </cell>
          <cell r="K496">
            <v>50000</v>
          </cell>
          <cell r="L496">
            <v>3000000</v>
          </cell>
          <cell r="M496">
            <v>0</v>
          </cell>
          <cell r="N496">
            <v>0</v>
          </cell>
          <cell r="O496">
            <v>1400</v>
          </cell>
          <cell r="P496">
            <v>84000</v>
          </cell>
        </row>
        <row r="497">
          <cell r="B497" t="str">
            <v>CL.1, DIV.2, W/ WEATHER HOUSING, FILTER, NEMA-4X</v>
          </cell>
          <cell r="F497">
            <v>0</v>
          </cell>
          <cell r="H497">
            <v>0</v>
          </cell>
          <cell r="J497">
            <v>0</v>
          </cell>
          <cell r="K497">
            <v>0</v>
          </cell>
          <cell r="L497">
            <v>0</v>
          </cell>
          <cell r="M497">
            <v>0</v>
          </cell>
          <cell r="N497">
            <v>0</v>
          </cell>
          <cell r="O497">
            <v>0</v>
          </cell>
          <cell r="P497">
            <v>0</v>
          </cell>
        </row>
        <row r="498">
          <cell r="A498">
            <v>11</v>
          </cell>
          <cell r="B498" t="str">
            <v>GAS DETECTOR TEST KIT FOR 60 DETECTORS &amp; GRAPHIC PANEL</v>
          </cell>
          <cell r="C498">
            <v>1</v>
          </cell>
          <cell r="D498" t="str">
            <v>SET</v>
          </cell>
          <cell r="E498">
            <v>350000</v>
          </cell>
          <cell r="F498">
            <v>350000</v>
          </cell>
          <cell r="H498">
            <v>0</v>
          </cell>
          <cell r="I498">
            <v>10</v>
          </cell>
          <cell r="J498">
            <v>10</v>
          </cell>
          <cell r="K498">
            <v>350000</v>
          </cell>
          <cell r="L498">
            <v>350000</v>
          </cell>
          <cell r="M498">
            <v>0</v>
          </cell>
          <cell r="N498">
            <v>0</v>
          </cell>
          <cell r="O498">
            <v>2800</v>
          </cell>
          <cell r="P498">
            <v>2800</v>
          </cell>
        </row>
        <row r="499">
          <cell r="A499">
            <v>12</v>
          </cell>
          <cell r="B499" t="str">
            <v>R.S.G. CONDUIT/W COUPLING 1"</v>
          </cell>
          <cell r="C499">
            <v>1600</v>
          </cell>
          <cell r="D499" t="str">
            <v>M</v>
          </cell>
          <cell r="E499">
            <v>49</v>
          </cell>
          <cell r="F499">
            <v>78400</v>
          </cell>
          <cell r="H499">
            <v>0</v>
          </cell>
          <cell r="I499">
            <v>0.54</v>
          </cell>
          <cell r="J499">
            <v>864</v>
          </cell>
          <cell r="K499">
            <v>49</v>
          </cell>
          <cell r="L499">
            <v>78400</v>
          </cell>
          <cell r="M499">
            <v>0</v>
          </cell>
          <cell r="N499">
            <v>0</v>
          </cell>
          <cell r="O499">
            <v>151</v>
          </cell>
          <cell r="P499">
            <v>241600</v>
          </cell>
        </row>
        <row r="500">
          <cell r="A500">
            <v>13</v>
          </cell>
          <cell r="B500" t="str">
            <v>R.S.G. CONDUIT/W COUPLING 2"</v>
          </cell>
          <cell r="C500">
            <v>2300</v>
          </cell>
          <cell r="D500" t="str">
            <v>M</v>
          </cell>
          <cell r="E500">
            <v>105</v>
          </cell>
          <cell r="F500">
            <v>241500</v>
          </cell>
          <cell r="H500">
            <v>0</v>
          </cell>
          <cell r="I500">
            <v>0.98</v>
          </cell>
          <cell r="J500">
            <v>2254</v>
          </cell>
          <cell r="K500">
            <v>105</v>
          </cell>
          <cell r="L500">
            <v>241500</v>
          </cell>
          <cell r="M500">
            <v>0</v>
          </cell>
          <cell r="N500">
            <v>0</v>
          </cell>
          <cell r="O500">
            <v>274</v>
          </cell>
          <cell r="P500">
            <v>630200</v>
          </cell>
        </row>
        <row r="501">
          <cell r="A501">
            <v>14</v>
          </cell>
          <cell r="B501" t="str">
            <v>FITTING FOR R.S.G. CONDUIT</v>
          </cell>
          <cell r="C501">
            <v>1</v>
          </cell>
          <cell r="D501" t="str">
            <v>LOT</v>
          </cell>
          <cell r="E501">
            <v>639800</v>
          </cell>
          <cell r="F501">
            <v>639800</v>
          </cell>
          <cell r="H501">
            <v>0</v>
          </cell>
          <cell r="I501">
            <v>935.4</v>
          </cell>
          <cell r="J501">
            <v>935</v>
          </cell>
          <cell r="K501">
            <v>639800</v>
          </cell>
          <cell r="L501">
            <v>639800</v>
          </cell>
          <cell r="M501">
            <v>0</v>
          </cell>
          <cell r="N501">
            <v>0</v>
          </cell>
          <cell r="O501">
            <v>261912</v>
          </cell>
          <cell r="P501">
            <v>261912</v>
          </cell>
        </row>
        <row r="502">
          <cell r="A502">
            <v>15</v>
          </cell>
          <cell r="B502" t="str">
            <v>600V????,???,PVC??,????(OVERALL),</v>
          </cell>
          <cell r="C502">
            <v>650</v>
          </cell>
          <cell r="D502" t="str">
            <v>M</v>
          </cell>
          <cell r="E502">
            <v>37</v>
          </cell>
          <cell r="F502">
            <v>24050</v>
          </cell>
          <cell r="H502">
            <v>0</v>
          </cell>
          <cell r="I502">
            <v>0.11700000000000001</v>
          </cell>
          <cell r="J502">
            <v>76</v>
          </cell>
          <cell r="K502">
            <v>37</v>
          </cell>
          <cell r="L502">
            <v>24050</v>
          </cell>
          <cell r="M502">
            <v>0</v>
          </cell>
          <cell r="N502">
            <v>0</v>
          </cell>
          <cell r="O502">
            <v>33</v>
          </cell>
          <cell r="P502">
            <v>21450</v>
          </cell>
        </row>
        <row r="503">
          <cell r="B503" t="str">
            <v>PVC???? 7C-2SQ.MM</v>
          </cell>
          <cell r="F503">
            <v>0</v>
          </cell>
          <cell r="H503">
            <v>0</v>
          </cell>
          <cell r="J503">
            <v>0</v>
          </cell>
          <cell r="K503">
            <v>0</v>
          </cell>
          <cell r="L503">
            <v>0</v>
          </cell>
          <cell r="M503">
            <v>0</v>
          </cell>
          <cell r="N503">
            <v>0</v>
          </cell>
          <cell r="O503">
            <v>0</v>
          </cell>
          <cell r="P503">
            <v>0</v>
          </cell>
        </row>
        <row r="504">
          <cell r="A504">
            <v>16</v>
          </cell>
          <cell r="B504" t="str">
            <v>600V????,???,PVC??,????(OVERALL),</v>
          </cell>
          <cell r="C504">
            <v>1500</v>
          </cell>
          <cell r="D504" t="str">
            <v>M</v>
          </cell>
          <cell r="E504">
            <v>41</v>
          </cell>
          <cell r="F504">
            <v>61500</v>
          </cell>
          <cell r="H504">
            <v>0</v>
          </cell>
          <cell r="I504">
            <v>0.13300000000000001</v>
          </cell>
          <cell r="J504">
            <v>200</v>
          </cell>
          <cell r="K504">
            <v>41</v>
          </cell>
          <cell r="L504">
            <v>61500</v>
          </cell>
          <cell r="M504">
            <v>0</v>
          </cell>
          <cell r="N504">
            <v>0</v>
          </cell>
          <cell r="O504">
            <v>37</v>
          </cell>
          <cell r="P504">
            <v>55500</v>
          </cell>
        </row>
        <row r="505">
          <cell r="B505" t="str">
            <v>PVC???? 9C-2SQ.MM</v>
          </cell>
          <cell r="F505">
            <v>0</v>
          </cell>
          <cell r="H505">
            <v>0</v>
          </cell>
          <cell r="J505">
            <v>0</v>
          </cell>
          <cell r="K505">
            <v>0</v>
          </cell>
          <cell r="L505">
            <v>0</v>
          </cell>
          <cell r="M505">
            <v>0</v>
          </cell>
          <cell r="N505">
            <v>0</v>
          </cell>
          <cell r="O505">
            <v>0</v>
          </cell>
          <cell r="P505">
            <v>0</v>
          </cell>
        </row>
        <row r="506">
          <cell r="A506">
            <v>17</v>
          </cell>
          <cell r="B506" t="str">
            <v>600V????,???,PVC??,????(OVERALL),</v>
          </cell>
          <cell r="C506">
            <v>2600</v>
          </cell>
          <cell r="D506" t="str">
            <v>M</v>
          </cell>
          <cell r="E506">
            <v>53</v>
          </cell>
          <cell r="F506">
            <v>137800</v>
          </cell>
          <cell r="H506">
            <v>0</v>
          </cell>
          <cell r="I506">
            <v>0.153</v>
          </cell>
          <cell r="J506">
            <v>398</v>
          </cell>
          <cell r="K506">
            <v>53</v>
          </cell>
          <cell r="L506">
            <v>137800</v>
          </cell>
          <cell r="M506">
            <v>0</v>
          </cell>
          <cell r="N506">
            <v>0</v>
          </cell>
          <cell r="O506">
            <v>43</v>
          </cell>
          <cell r="P506">
            <v>111800</v>
          </cell>
        </row>
        <row r="507">
          <cell r="B507" t="str">
            <v>PVC???? 12C-2SQ.MM</v>
          </cell>
          <cell r="F507">
            <v>0</v>
          </cell>
          <cell r="H507">
            <v>0</v>
          </cell>
          <cell r="J507">
            <v>0</v>
          </cell>
          <cell r="K507">
            <v>0</v>
          </cell>
          <cell r="L507">
            <v>0</v>
          </cell>
          <cell r="M507">
            <v>0</v>
          </cell>
          <cell r="N507">
            <v>0</v>
          </cell>
          <cell r="O507">
            <v>0</v>
          </cell>
          <cell r="P507">
            <v>0</v>
          </cell>
        </row>
        <row r="508">
          <cell r="A508">
            <v>18</v>
          </cell>
          <cell r="B508" t="str">
            <v>600V????,???,PVC??,????(OVERALL),</v>
          </cell>
          <cell r="C508">
            <v>10000</v>
          </cell>
          <cell r="D508" t="str">
            <v>M</v>
          </cell>
          <cell r="E508">
            <v>44</v>
          </cell>
          <cell r="F508">
            <v>440000</v>
          </cell>
          <cell r="H508">
            <v>0</v>
          </cell>
          <cell r="I508">
            <v>0.13500000000000001</v>
          </cell>
          <cell r="J508">
            <v>1350</v>
          </cell>
          <cell r="K508">
            <v>44</v>
          </cell>
          <cell r="L508">
            <v>440000</v>
          </cell>
          <cell r="M508">
            <v>0</v>
          </cell>
          <cell r="N508">
            <v>0</v>
          </cell>
          <cell r="O508">
            <v>38</v>
          </cell>
          <cell r="P508">
            <v>380000</v>
          </cell>
        </row>
        <row r="509">
          <cell r="B509" t="str">
            <v>PVC???? 7C-3.5SQ.MM</v>
          </cell>
          <cell r="F509">
            <v>0</v>
          </cell>
          <cell r="H509">
            <v>0</v>
          </cell>
          <cell r="J509">
            <v>0</v>
          </cell>
          <cell r="K509">
            <v>0</v>
          </cell>
          <cell r="L509">
            <v>0</v>
          </cell>
          <cell r="M509">
            <v>0</v>
          </cell>
          <cell r="N509">
            <v>0</v>
          </cell>
          <cell r="O509">
            <v>0</v>
          </cell>
          <cell r="P509">
            <v>0</v>
          </cell>
        </row>
        <row r="510">
          <cell r="A510">
            <v>19</v>
          </cell>
          <cell r="B510" t="str">
            <v>600V????,???,PVC??,????(OVERALL),</v>
          </cell>
          <cell r="C510">
            <v>3000</v>
          </cell>
          <cell r="D510" t="str">
            <v>M</v>
          </cell>
          <cell r="E510">
            <v>76</v>
          </cell>
          <cell r="F510">
            <v>228000</v>
          </cell>
          <cell r="H510">
            <v>0</v>
          </cell>
          <cell r="I510">
            <v>0.193</v>
          </cell>
          <cell r="J510">
            <v>579</v>
          </cell>
          <cell r="K510">
            <v>76</v>
          </cell>
          <cell r="L510">
            <v>228000</v>
          </cell>
          <cell r="M510">
            <v>0</v>
          </cell>
          <cell r="N510">
            <v>0</v>
          </cell>
          <cell r="O510">
            <v>54</v>
          </cell>
          <cell r="P510">
            <v>162000</v>
          </cell>
        </row>
        <row r="511">
          <cell r="B511" t="str">
            <v>PVC???? 19C-2SQ.MM</v>
          </cell>
          <cell r="F511">
            <v>0</v>
          </cell>
          <cell r="H511">
            <v>0</v>
          </cell>
          <cell r="J511">
            <v>0</v>
          </cell>
          <cell r="K511">
            <v>0</v>
          </cell>
          <cell r="L511">
            <v>0</v>
          </cell>
          <cell r="M511">
            <v>0</v>
          </cell>
          <cell r="N511">
            <v>0</v>
          </cell>
          <cell r="O511">
            <v>0</v>
          </cell>
          <cell r="P511">
            <v>0</v>
          </cell>
        </row>
        <row r="512">
          <cell r="A512">
            <v>20</v>
          </cell>
          <cell r="B512" t="str">
            <v>600V????,???,PVC??,????(OVERALL),</v>
          </cell>
          <cell r="C512">
            <v>14000</v>
          </cell>
          <cell r="D512" t="str">
            <v>M</v>
          </cell>
          <cell r="E512">
            <v>119</v>
          </cell>
          <cell r="F512">
            <v>1666000</v>
          </cell>
          <cell r="H512">
            <v>0</v>
          </cell>
          <cell r="I512">
            <v>0.23599999999999999</v>
          </cell>
          <cell r="J512">
            <v>3304</v>
          </cell>
          <cell r="K512">
            <v>119</v>
          </cell>
          <cell r="L512">
            <v>1666000</v>
          </cell>
          <cell r="M512">
            <v>0</v>
          </cell>
          <cell r="N512">
            <v>0</v>
          </cell>
          <cell r="O512">
            <v>66</v>
          </cell>
          <cell r="P512">
            <v>924000</v>
          </cell>
        </row>
        <row r="513">
          <cell r="B513" t="str">
            <v>PVC???? 30C-2SQ.MM</v>
          </cell>
          <cell r="F513">
            <v>0</v>
          </cell>
          <cell r="H513">
            <v>0</v>
          </cell>
          <cell r="J513">
            <v>0</v>
          </cell>
          <cell r="K513">
            <v>0</v>
          </cell>
          <cell r="L513">
            <v>0</v>
          </cell>
          <cell r="M513">
            <v>0</v>
          </cell>
          <cell r="N513">
            <v>0</v>
          </cell>
          <cell r="O513">
            <v>0</v>
          </cell>
          <cell r="P513">
            <v>0</v>
          </cell>
        </row>
        <row r="514">
          <cell r="A514">
            <v>21</v>
          </cell>
          <cell r="B514" t="str">
            <v>300V????,PVC??,????(OVERALL &amp; INDIVID)PVC</v>
          </cell>
          <cell r="C514">
            <v>12000</v>
          </cell>
          <cell r="D514" t="str">
            <v>M</v>
          </cell>
          <cell r="E514">
            <v>17</v>
          </cell>
          <cell r="F514">
            <v>204000</v>
          </cell>
          <cell r="H514">
            <v>0</v>
          </cell>
          <cell r="I514">
            <v>6.4000000000000001E-2</v>
          </cell>
          <cell r="J514">
            <v>768</v>
          </cell>
          <cell r="K514">
            <v>17</v>
          </cell>
          <cell r="L514">
            <v>204000</v>
          </cell>
          <cell r="M514">
            <v>0</v>
          </cell>
          <cell r="N514">
            <v>0</v>
          </cell>
          <cell r="O514">
            <v>18</v>
          </cell>
          <cell r="P514">
            <v>216000</v>
          </cell>
        </row>
        <row r="515">
          <cell r="B515" t="str">
            <v>????  1TxAWG#16</v>
          </cell>
          <cell r="F515">
            <v>0</v>
          </cell>
          <cell r="H515">
            <v>0</v>
          </cell>
          <cell r="J515">
            <v>0</v>
          </cell>
          <cell r="K515">
            <v>0</v>
          </cell>
          <cell r="L515">
            <v>0</v>
          </cell>
          <cell r="M515">
            <v>0</v>
          </cell>
          <cell r="N515">
            <v>0</v>
          </cell>
          <cell r="O515">
            <v>0</v>
          </cell>
          <cell r="P515">
            <v>0</v>
          </cell>
        </row>
        <row r="516">
          <cell r="A516">
            <v>22</v>
          </cell>
          <cell r="B516" t="str">
            <v>300V????,PVC??,????(OVERALL &amp; INDIVID)PVC</v>
          </cell>
          <cell r="C516">
            <v>3500</v>
          </cell>
          <cell r="D516" t="str">
            <v>M</v>
          </cell>
          <cell r="E516">
            <v>227</v>
          </cell>
          <cell r="F516">
            <v>794500</v>
          </cell>
          <cell r="H516">
            <v>0</v>
          </cell>
          <cell r="I516">
            <v>0.25</v>
          </cell>
          <cell r="J516">
            <v>875</v>
          </cell>
          <cell r="K516">
            <v>227</v>
          </cell>
          <cell r="L516">
            <v>794500</v>
          </cell>
          <cell r="M516">
            <v>0</v>
          </cell>
          <cell r="N516">
            <v>0</v>
          </cell>
          <cell r="O516">
            <v>70</v>
          </cell>
          <cell r="P516">
            <v>245000</v>
          </cell>
        </row>
        <row r="517">
          <cell r="B517" t="str">
            <v>????  12TxAWG#14</v>
          </cell>
          <cell r="F517">
            <v>0</v>
          </cell>
          <cell r="H517">
            <v>0</v>
          </cell>
          <cell r="J517">
            <v>0</v>
          </cell>
          <cell r="K517">
            <v>0</v>
          </cell>
          <cell r="L517">
            <v>0</v>
          </cell>
          <cell r="M517">
            <v>0</v>
          </cell>
          <cell r="N517">
            <v>0</v>
          </cell>
          <cell r="O517">
            <v>0</v>
          </cell>
          <cell r="P517">
            <v>0</v>
          </cell>
        </row>
        <row r="518">
          <cell r="A518">
            <v>23</v>
          </cell>
          <cell r="B518" t="str">
            <v>300V????,PVC??,????(OVERALL &amp; INDIVID)PVC</v>
          </cell>
          <cell r="C518">
            <v>350</v>
          </cell>
          <cell r="D518" t="str">
            <v>M</v>
          </cell>
          <cell r="E518">
            <v>471</v>
          </cell>
          <cell r="F518">
            <v>164850</v>
          </cell>
          <cell r="H518">
            <v>0</v>
          </cell>
          <cell r="I518">
            <v>0.4</v>
          </cell>
          <cell r="J518">
            <v>140</v>
          </cell>
          <cell r="K518">
            <v>471</v>
          </cell>
          <cell r="L518">
            <v>164850</v>
          </cell>
          <cell r="M518">
            <v>0</v>
          </cell>
          <cell r="N518">
            <v>0</v>
          </cell>
          <cell r="O518">
            <v>112</v>
          </cell>
          <cell r="P518">
            <v>39200</v>
          </cell>
        </row>
        <row r="519">
          <cell r="B519" t="str">
            <v>???? 24TxAWG#14</v>
          </cell>
          <cell r="F519">
            <v>0</v>
          </cell>
          <cell r="H519">
            <v>0</v>
          </cell>
          <cell r="J519">
            <v>0</v>
          </cell>
          <cell r="K519">
            <v>0</v>
          </cell>
          <cell r="L519">
            <v>0</v>
          </cell>
          <cell r="M519">
            <v>0</v>
          </cell>
          <cell r="N519">
            <v>0</v>
          </cell>
          <cell r="O519">
            <v>0</v>
          </cell>
          <cell r="P519">
            <v>0</v>
          </cell>
        </row>
        <row r="520">
          <cell r="A520">
            <v>24</v>
          </cell>
          <cell r="B520" t="str">
            <v>HOT DIPPED GALV, STEEL CHANNEL 100X50X5X7.5</v>
          </cell>
          <cell r="C520">
            <v>50</v>
          </cell>
          <cell r="D520" t="str">
            <v>M</v>
          </cell>
          <cell r="E520">
            <v>200</v>
          </cell>
          <cell r="F520">
            <v>10000</v>
          </cell>
          <cell r="H520">
            <v>0</v>
          </cell>
          <cell r="I520">
            <v>1.5</v>
          </cell>
          <cell r="J520">
            <v>75</v>
          </cell>
          <cell r="K520">
            <v>200</v>
          </cell>
          <cell r="L520">
            <v>10000</v>
          </cell>
          <cell r="M520">
            <v>0</v>
          </cell>
          <cell r="N520">
            <v>0</v>
          </cell>
          <cell r="O520">
            <v>420</v>
          </cell>
          <cell r="P520">
            <v>21000</v>
          </cell>
        </row>
        <row r="521">
          <cell r="A521">
            <v>25</v>
          </cell>
          <cell r="B521" t="str">
            <v>HOT DIPPED GALV, U- CHANNEL 41X41</v>
          </cell>
          <cell r="C521">
            <v>335</v>
          </cell>
          <cell r="D521" t="str">
            <v>M</v>
          </cell>
          <cell r="E521">
            <v>82</v>
          </cell>
          <cell r="F521">
            <v>27470</v>
          </cell>
          <cell r="H521">
            <v>0</v>
          </cell>
          <cell r="I521">
            <v>0.40699999999999997</v>
          </cell>
          <cell r="J521">
            <v>136</v>
          </cell>
          <cell r="K521">
            <v>82</v>
          </cell>
          <cell r="L521">
            <v>27470</v>
          </cell>
          <cell r="M521">
            <v>0</v>
          </cell>
          <cell r="N521">
            <v>0</v>
          </cell>
          <cell r="O521">
            <v>114</v>
          </cell>
          <cell r="P521">
            <v>38190</v>
          </cell>
        </row>
        <row r="522">
          <cell r="A522">
            <v>26</v>
          </cell>
          <cell r="B522" t="str">
            <v>FLEXIBLE CONDUIT 1"</v>
          </cell>
          <cell r="C522">
            <v>40</v>
          </cell>
          <cell r="D522" t="str">
            <v>M</v>
          </cell>
          <cell r="E522">
            <v>252</v>
          </cell>
          <cell r="F522">
            <v>10080</v>
          </cell>
          <cell r="H522">
            <v>0</v>
          </cell>
          <cell r="I522">
            <v>0.64</v>
          </cell>
          <cell r="J522">
            <v>26</v>
          </cell>
          <cell r="K522">
            <v>252</v>
          </cell>
          <cell r="L522">
            <v>10080</v>
          </cell>
          <cell r="M522">
            <v>0</v>
          </cell>
          <cell r="N522">
            <v>0</v>
          </cell>
          <cell r="O522">
            <v>179</v>
          </cell>
          <cell r="P522">
            <v>7160</v>
          </cell>
        </row>
        <row r="523">
          <cell r="A523">
            <v>27</v>
          </cell>
          <cell r="B523" t="str">
            <v>HOT DIPPED GALV. STEEL PLATE 1829X6401X3t</v>
          </cell>
          <cell r="C523">
            <v>2</v>
          </cell>
          <cell r="D523" t="str">
            <v>PCS</v>
          </cell>
          <cell r="E523">
            <v>1000</v>
          </cell>
          <cell r="F523">
            <v>2000</v>
          </cell>
          <cell r="H523">
            <v>0</v>
          </cell>
          <cell r="I523">
            <v>10</v>
          </cell>
          <cell r="J523">
            <v>20</v>
          </cell>
          <cell r="K523">
            <v>1000</v>
          </cell>
          <cell r="L523">
            <v>2000</v>
          </cell>
          <cell r="M523">
            <v>0</v>
          </cell>
          <cell r="N523">
            <v>0</v>
          </cell>
          <cell r="O523">
            <v>2800</v>
          </cell>
          <cell r="P523">
            <v>5600</v>
          </cell>
        </row>
        <row r="524">
          <cell r="A524">
            <v>28</v>
          </cell>
          <cell r="B524" t="str">
            <v>1/4?(??30??)????????????SS316?</v>
          </cell>
          <cell r="C524">
            <v>4</v>
          </cell>
          <cell r="D524" t="str">
            <v>PCS</v>
          </cell>
          <cell r="E524">
            <v>3000</v>
          </cell>
          <cell r="F524">
            <v>12000</v>
          </cell>
          <cell r="H524">
            <v>0</v>
          </cell>
          <cell r="I524">
            <v>4</v>
          </cell>
          <cell r="J524">
            <v>16</v>
          </cell>
          <cell r="K524">
            <v>3000</v>
          </cell>
          <cell r="L524">
            <v>12000</v>
          </cell>
          <cell r="M524">
            <v>0</v>
          </cell>
          <cell r="N524">
            <v>0</v>
          </cell>
          <cell r="O524">
            <v>1120</v>
          </cell>
          <cell r="P524">
            <v>4480</v>
          </cell>
        </row>
        <row r="525">
          <cell r="A525">
            <v>29</v>
          </cell>
          <cell r="B525" t="str">
            <v>???,????20P,FRP??,?????</v>
          </cell>
          <cell r="C525">
            <v>5</v>
          </cell>
          <cell r="D525" t="str">
            <v>SET</v>
          </cell>
          <cell r="E525">
            <v>3500</v>
          </cell>
          <cell r="F525">
            <v>17500</v>
          </cell>
          <cell r="H525">
            <v>0</v>
          </cell>
          <cell r="I525">
            <v>4</v>
          </cell>
          <cell r="J525">
            <v>20</v>
          </cell>
          <cell r="K525">
            <v>3500</v>
          </cell>
          <cell r="L525">
            <v>17500</v>
          </cell>
          <cell r="M525">
            <v>0</v>
          </cell>
          <cell r="N525">
            <v>0</v>
          </cell>
          <cell r="O525">
            <v>1120</v>
          </cell>
          <cell r="P525">
            <v>5600</v>
          </cell>
        </row>
        <row r="526">
          <cell r="A526">
            <v>30</v>
          </cell>
          <cell r="B526" t="str">
            <v>???,????50P,FRP??,?????</v>
          </cell>
          <cell r="C526">
            <v>4</v>
          </cell>
          <cell r="D526" t="str">
            <v>SET</v>
          </cell>
          <cell r="E526">
            <v>5500</v>
          </cell>
          <cell r="F526">
            <v>22000</v>
          </cell>
          <cell r="H526">
            <v>0</v>
          </cell>
          <cell r="I526">
            <v>8</v>
          </cell>
          <cell r="J526">
            <v>32</v>
          </cell>
          <cell r="K526">
            <v>5500</v>
          </cell>
          <cell r="L526">
            <v>22000</v>
          </cell>
          <cell r="M526">
            <v>0</v>
          </cell>
          <cell r="N526">
            <v>0</v>
          </cell>
          <cell r="O526">
            <v>2240</v>
          </cell>
          <cell r="P526">
            <v>8960</v>
          </cell>
        </row>
        <row r="527">
          <cell r="A527">
            <v>31</v>
          </cell>
          <cell r="B527" t="str">
            <v>???,????100P,FRP??,?????</v>
          </cell>
          <cell r="C527">
            <v>1</v>
          </cell>
          <cell r="D527" t="str">
            <v>SET</v>
          </cell>
          <cell r="E527">
            <v>9000</v>
          </cell>
          <cell r="F527">
            <v>9000</v>
          </cell>
          <cell r="H527">
            <v>0</v>
          </cell>
          <cell r="I527">
            <v>12</v>
          </cell>
          <cell r="J527">
            <v>12</v>
          </cell>
          <cell r="K527">
            <v>9000</v>
          </cell>
          <cell r="L527">
            <v>9000</v>
          </cell>
          <cell r="M527">
            <v>0</v>
          </cell>
          <cell r="N527">
            <v>0</v>
          </cell>
          <cell r="O527">
            <v>3360</v>
          </cell>
          <cell r="P527">
            <v>3360</v>
          </cell>
        </row>
        <row r="528">
          <cell r="A528">
            <v>32</v>
          </cell>
          <cell r="B528" t="str">
            <v>HOT DIPPED GALV, STEEL CHANNEL 100X50X5X7.5X2.4?</v>
          </cell>
          <cell r="C528">
            <v>26</v>
          </cell>
          <cell r="D528" t="str">
            <v>SET</v>
          </cell>
          <cell r="E528">
            <v>2400</v>
          </cell>
          <cell r="F528">
            <v>62400</v>
          </cell>
          <cell r="H528">
            <v>0</v>
          </cell>
          <cell r="I528">
            <v>3</v>
          </cell>
          <cell r="J528">
            <v>78</v>
          </cell>
          <cell r="K528">
            <v>2400</v>
          </cell>
          <cell r="L528">
            <v>62400</v>
          </cell>
          <cell r="M528">
            <v>0</v>
          </cell>
          <cell r="N528">
            <v>0</v>
          </cell>
          <cell r="O528">
            <v>840</v>
          </cell>
          <cell r="P528">
            <v>21840</v>
          </cell>
        </row>
        <row r="529">
          <cell r="B529" t="str">
            <v>???</v>
          </cell>
          <cell r="F529">
            <v>0</v>
          </cell>
          <cell r="H529">
            <v>0</v>
          </cell>
          <cell r="J529">
            <v>0</v>
          </cell>
          <cell r="K529">
            <v>0</v>
          </cell>
          <cell r="L529">
            <v>0</v>
          </cell>
          <cell r="M529">
            <v>0</v>
          </cell>
          <cell r="N529">
            <v>0</v>
          </cell>
          <cell r="O529">
            <v>0</v>
          </cell>
          <cell r="P529">
            <v>0</v>
          </cell>
        </row>
        <row r="530">
          <cell r="A530">
            <v>33</v>
          </cell>
          <cell r="B530" t="str">
            <v>DITTO, BUT STEEL CHANNEL ?3.6M?</v>
          </cell>
          <cell r="C530">
            <v>13</v>
          </cell>
          <cell r="D530" t="str">
            <v>SET</v>
          </cell>
          <cell r="E530">
            <v>3600</v>
          </cell>
          <cell r="F530">
            <v>46800</v>
          </cell>
          <cell r="H530">
            <v>0</v>
          </cell>
          <cell r="I530">
            <v>4</v>
          </cell>
          <cell r="J530">
            <v>52</v>
          </cell>
          <cell r="K530">
            <v>3600</v>
          </cell>
          <cell r="L530">
            <v>46800</v>
          </cell>
          <cell r="M530">
            <v>0</v>
          </cell>
          <cell r="N530">
            <v>0</v>
          </cell>
          <cell r="O530">
            <v>1120</v>
          </cell>
          <cell r="P530">
            <v>14560</v>
          </cell>
        </row>
        <row r="531">
          <cell r="A531">
            <v>34</v>
          </cell>
          <cell r="B531" t="str">
            <v>DITTO, BUT STEEL CHANNEL ?1.95M?</v>
          </cell>
          <cell r="C531">
            <v>3</v>
          </cell>
          <cell r="D531" t="str">
            <v>SET</v>
          </cell>
          <cell r="E531">
            <v>2000</v>
          </cell>
          <cell r="F531">
            <v>6000</v>
          </cell>
          <cell r="H531">
            <v>0</v>
          </cell>
          <cell r="I531">
            <v>3</v>
          </cell>
          <cell r="J531">
            <v>9</v>
          </cell>
          <cell r="K531">
            <v>2000</v>
          </cell>
          <cell r="L531">
            <v>6000</v>
          </cell>
          <cell r="M531">
            <v>0</v>
          </cell>
          <cell r="N531">
            <v>0</v>
          </cell>
          <cell r="O531">
            <v>840</v>
          </cell>
          <cell r="P531">
            <v>2520</v>
          </cell>
        </row>
        <row r="532">
          <cell r="A532">
            <v>35</v>
          </cell>
          <cell r="B532" t="str">
            <v xml:space="preserve">MISCELLANEOUS </v>
          </cell>
          <cell r="C532">
            <v>1</v>
          </cell>
          <cell r="D532" t="str">
            <v>LOT</v>
          </cell>
          <cell r="E532">
            <v>743902.5</v>
          </cell>
          <cell r="F532">
            <v>743903</v>
          </cell>
          <cell r="H532">
            <v>0</v>
          </cell>
          <cell r="I532">
            <v>646.55000000000007</v>
          </cell>
          <cell r="J532">
            <v>647</v>
          </cell>
          <cell r="K532">
            <v>743903</v>
          </cell>
          <cell r="L532">
            <v>743903</v>
          </cell>
          <cell r="M532">
            <v>0</v>
          </cell>
          <cell r="N532">
            <v>0</v>
          </cell>
          <cell r="O532">
            <v>181034</v>
          </cell>
          <cell r="P532">
            <v>181034</v>
          </cell>
        </row>
        <row r="533">
          <cell r="B533" t="str">
            <v>SUB-TOTAL : (I)</v>
          </cell>
          <cell r="F533">
            <v>15621953</v>
          </cell>
          <cell r="H533">
            <v>0</v>
          </cell>
          <cell r="J533">
            <v>13628</v>
          </cell>
          <cell r="K533">
            <v>0</v>
          </cell>
          <cell r="L533">
            <v>15621953</v>
          </cell>
          <cell r="M533">
            <v>0</v>
          </cell>
          <cell r="N533">
            <v>0</v>
          </cell>
          <cell r="O533">
            <v>0</v>
          </cell>
          <cell r="P533">
            <v>3816326</v>
          </cell>
        </row>
        <row r="536">
          <cell r="A536" t="str">
            <v>J.</v>
          </cell>
          <cell r="B536" t="str">
            <v>U/G CONDUIT BANK</v>
          </cell>
          <cell r="F536">
            <v>0</v>
          </cell>
          <cell r="H536">
            <v>0</v>
          </cell>
          <cell r="J536">
            <v>0</v>
          </cell>
          <cell r="K536">
            <v>0</v>
          </cell>
          <cell r="L536">
            <v>0</v>
          </cell>
          <cell r="M536">
            <v>0</v>
          </cell>
          <cell r="N536">
            <v>0</v>
          </cell>
          <cell r="O536">
            <v>0</v>
          </cell>
          <cell r="P536">
            <v>0</v>
          </cell>
        </row>
        <row r="538">
          <cell r="A538" t="str">
            <v>J.1</v>
          </cell>
          <cell r="B538" t="str">
            <v>U/G CONDUIT BANK FOR TEL., P/P, CCTV, APS</v>
          </cell>
          <cell r="F538">
            <v>0</v>
          </cell>
          <cell r="H538">
            <v>0</v>
          </cell>
          <cell r="J538">
            <v>0</v>
          </cell>
          <cell r="K538">
            <v>0</v>
          </cell>
          <cell r="L538">
            <v>0</v>
          </cell>
          <cell r="M538">
            <v>0</v>
          </cell>
          <cell r="N538">
            <v>0</v>
          </cell>
          <cell r="O538">
            <v>0</v>
          </cell>
          <cell r="P538">
            <v>0</v>
          </cell>
        </row>
        <row r="539">
          <cell r="A539" t="str">
            <v>J.1.1</v>
          </cell>
          <cell r="B539" t="str">
            <v xml:space="preserve"> PVC CONDUIT, THICK WALL, CNS1302 SCH. B , 1"</v>
          </cell>
          <cell r="C539">
            <v>800</v>
          </cell>
          <cell r="D539" t="str">
            <v>M</v>
          </cell>
          <cell r="E539">
            <v>16</v>
          </cell>
          <cell r="F539">
            <v>12800</v>
          </cell>
          <cell r="H539">
            <v>0</v>
          </cell>
          <cell r="I539">
            <v>0.22</v>
          </cell>
          <cell r="J539">
            <v>176</v>
          </cell>
          <cell r="K539">
            <v>16</v>
          </cell>
          <cell r="L539">
            <v>12800</v>
          </cell>
          <cell r="M539">
            <v>0</v>
          </cell>
          <cell r="N539">
            <v>0</v>
          </cell>
          <cell r="O539">
            <v>62</v>
          </cell>
          <cell r="P539">
            <v>49600</v>
          </cell>
        </row>
        <row r="540">
          <cell r="A540" t="str">
            <v>J.1.2</v>
          </cell>
          <cell r="B540" t="str">
            <v xml:space="preserve"> PVC CONDUIT, THICK WALL, CNS1302 SCH. B , 2"</v>
          </cell>
          <cell r="C540">
            <v>22000</v>
          </cell>
          <cell r="D540" t="str">
            <v>M</v>
          </cell>
          <cell r="E540">
            <v>38</v>
          </cell>
          <cell r="F540">
            <v>836000</v>
          </cell>
          <cell r="H540">
            <v>0</v>
          </cell>
          <cell r="I540">
            <v>0.3</v>
          </cell>
          <cell r="J540">
            <v>6600</v>
          </cell>
          <cell r="K540">
            <v>38</v>
          </cell>
          <cell r="L540">
            <v>836000</v>
          </cell>
          <cell r="M540">
            <v>0</v>
          </cell>
          <cell r="N540">
            <v>0</v>
          </cell>
          <cell r="O540">
            <v>84</v>
          </cell>
          <cell r="P540">
            <v>1848000</v>
          </cell>
        </row>
        <row r="541">
          <cell r="A541" t="str">
            <v>J.1.3</v>
          </cell>
          <cell r="B541" t="str">
            <v xml:space="preserve"> PVC CONDUIT, THICK WALL, CNS1302 SCH. B , 4"</v>
          </cell>
          <cell r="C541">
            <v>16500</v>
          </cell>
          <cell r="D541" t="str">
            <v>M</v>
          </cell>
          <cell r="E541">
            <v>128</v>
          </cell>
          <cell r="F541">
            <v>2112000</v>
          </cell>
          <cell r="H541">
            <v>0</v>
          </cell>
          <cell r="I541">
            <v>0.43</v>
          </cell>
          <cell r="J541">
            <v>7095</v>
          </cell>
          <cell r="K541">
            <v>128</v>
          </cell>
          <cell r="L541">
            <v>2112000</v>
          </cell>
          <cell r="M541">
            <v>0</v>
          </cell>
          <cell r="N541">
            <v>0</v>
          </cell>
          <cell r="O541">
            <v>120</v>
          </cell>
          <cell r="P541">
            <v>1980000</v>
          </cell>
        </row>
        <row r="542">
          <cell r="A542" t="str">
            <v>J.1.4</v>
          </cell>
          <cell r="B542" t="str">
            <v xml:space="preserve"> PVC CONDUIT, THICK WALL, CNS1302 SCH. B , 6"</v>
          </cell>
          <cell r="C542">
            <v>8000</v>
          </cell>
          <cell r="D542" t="str">
            <v>M</v>
          </cell>
          <cell r="E542">
            <v>242</v>
          </cell>
          <cell r="F542">
            <v>1936000</v>
          </cell>
          <cell r="H542">
            <v>0</v>
          </cell>
          <cell r="I542">
            <v>0.68</v>
          </cell>
          <cell r="J542">
            <v>5440</v>
          </cell>
          <cell r="K542">
            <v>242</v>
          </cell>
          <cell r="L542">
            <v>1936000</v>
          </cell>
          <cell r="M542">
            <v>0</v>
          </cell>
          <cell r="N542">
            <v>0</v>
          </cell>
          <cell r="O542">
            <v>190</v>
          </cell>
          <cell r="P542">
            <v>1520000</v>
          </cell>
        </row>
        <row r="543">
          <cell r="A543" t="str">
            <v>J.1.5</v>
          </cell>
          <cell r="B543" t="str">
            <v xml:space="preserve"> EXCAVATION</v>
          </cell>
          <cell r="C543">
            <v>7000</v>
          </cell>
          <cell r="D543" t="str">
            <v>M3</v>
          </cell>
          <cell r="E543" t="str">
            <v>M+L</v>
          </cell>
          <cell r="F543" t="str">
            <v>M+L</v>
          </cell>
          <cell r="H543">
            <v>0</v>
          </cell>
          <cell r="J543">
            <v>0</v>
          </cell>
          <cell r="K543" t="str">
            <v>M+L</v>
          </cell>
          <cell r="L543" t="str">
            <v>M+L</v>
          </cell>
          <cell r="M543">
            <v>0</v>
          </cell>
          <cell r="N543">
            <v>0</v>
          </cell>
          <cell r="O543">
            <v>60</v>
          </cell>
          <cell r="P543">
            <v>420000</v>
          </cell>
        </row>
        <row r="544">
          <cell r="A544" t="str">
            <v>J.1.6</v>
          </cell>
          <cell r="B544" t="str">
            <v xml:space="preserve"> BACKFILL</v>
          </cell>
          <cell r="C544">
            <v>5100</v>
          </cell>
          <cell r="D544" t="str">
            <v>M3</v>
          </cell>
          <cell r="E544" t="str">
            <v>M+L</v>
          </cell>
          <cell r="F544" t="str">
            <v>M+L</v>
          </cell>
          <cell r="H544">
            <v>0</v>
          </cell>
          <cell r="J544">
            <v>0</v>
          </cell>
          <cell r="K544" t="str">
            <v>M+L</v>
          </cell>
          <cell r="L544" t="str">
            <v>M+L</v>
          </cell>
          <cell r="M544">
            <v>0</v>
          </cell>
          <cell r="N544">
            <v>0</v>
          </cell>
          <cell r="O544">
            <v>100</v>
          </cell>
          <cell r="P544">
            <v>510000</v>
          </cell>
        </row>
        <row r="545">
          <cell r="A545" t="str">
            <v>J.1.7</v>
          </cell>
          <cell r="B545" t="str">
            <v xml:space="preserve"> CONCRETE FOR DUCT BANK 2000 PSI</v>
          </cell>
          <cell r="C545">
            <v>1900</v>
          </cell>
          <cell r="D545" t="str">
            <v>M3</v>
          </cell>
          <cell r="E545" t="str">
            <v>M+L</v>
          </cell>
          <cell r="F545" t="str">
            <v>M+L</v>
          </cell>
          <cell r="H545">
            <v>0</v>
          </cell>
          <cell r="J545">
            <v>0</v>
          </cell>
          <cell r="K545" t="str">
            <v>M+L</v>
          </cell>
          <cell r="L545" t="str">
            <v>M+L</v>
          </cell>
          <cell r="M545">
            <v>0</v>
          </cell>
          <cell r="N545">
            <v>0</v>
          </cell>
          <cell r="O545">
            <v>1700</v>
          </cell>
          <cell r="P545">
            <v>3230000</v>
          </cell>
        </row>
        <row r="546">
          <cell r="A546" t="str">
            <v>J.1.8</v>
          </cell>
          <cell r="B546" t="str">
            <v xml:space="preserve"> RED COLORED OXIDE</v>
          </cell>
          <cell r="C546">
            <v>17100</v>
          </cell>
          <cell r="D546" t="str">
            <v>KG</v>
          </cell>
          <cell r="E546" t="str">
            <v>M+L</v>
          </cell>
          <cell r="F546" t="str">
            <v>M+L</v>
          </cell>
          <cell r="H546">
            <v>0</v>
          </cell>
          <cell r="J546">
            <v>0</v>
          </cell>
          <cell r="K546" t="str">
            <v>M+L</v>
          </cell>
          <cell r="L546" t="str">
            <v>M+L</v>
          </cell>
          <cell r="M546">
            <v>0</v>
          </cell>
          <cell r="N546">
            <v>0</v>
          </cell>
          <cell r="O546">
            <v>60</v>
          </cell>
          <cell r="P546">
            <v>1026000</v>
          </cell>
          <cell r="Q546">
            <v>6089</v>
          </cell>
        </row>
        <row r="547">
          <cell r="A547" t="str">
            <v>J.1.9</v>
          </cell>
          <cell r="B547" t="str">
            <v xml:space="preserve"> DISPOSAL</v>
          </cell>
          <cell r="C547">
            <v>1900</v>
          </cell>
          <cell r="D547" t="str">
            <v>M3</v>
          </cell>
          <cell r="E547" t="str">
            <v>M+L</v>
          </cell>
          <cell r="F547" t="str">
            <v>M+L</v>
          </cell>
          <cell r="H547">
            <v>0</v>
          </cell>
          <cell r="J547">
            <v>0</v>
          </cell>
          <cell r="K547" t="str">
            <v>M+L</v>
          </cell>
          <cell r="L547" t="str">
            <v>M+L</v>
          </cell>
          <cell r="M547">
            <v>0</v>
          </cell>
          <cell r="N547">
            <v>0</v>
          </cell>
          <cell r="O547">
            <v>220</v>
          </cell>
          <cell r="P547">
            <v>418000</v>
          </cell>
        </row>
        <row r="548">
          <cell r="A548" t="str">
            <v>J.1.10</v>
          </cell>
          <cell r="B548" t="str">
            <v xml:space="preserve"> FORMWORK</v>
          </cell>
          <cell r="C548">
            <v>5200</v>
          </cell>
          <cell r="D548" t="str">
            <v>M2</v>
          </cell>
          <cell r="E548" t="str">
            <v>M+L</v>
          </cell>
          <cell r="F548" t="str">
            <v>M+L</v>
          </cell>
          <cell r="H548">
            <v>0</v>
          </cell>
          <cell r="J548">
            <v>0</v>
          </cell>
          <cell r="K548" t="str">
            <v>M+L</v>
          </cell>
          <cell r="L548" t="str">
            <v>M+L</v>
          </cell>
          <cell r="M548">
            <v>0</v>
          </cell>
          <cell r="N548">
            <v>0</v>
          </cell>
          <cell r="O548">
            <v>360</v>
          </cell>
          <cell r="P548">
            <v>1872000</v>
          </cell>
        </row>
        <row r="549">
          <cell r="A549" t="str">
            <v>J.1.11</v>
          </cell>
          <cell r="B549" t="str">
            <v xml:space="preserve"> RE-BAR</v>
          </cell>
          <cell r="C549">
            <v>36500</v>
          </cell>
          <cell r="D549" t="str">
            <v>KG</v>
          </cell>
          <cell r="E549" t="str">
            <v>M+L</v>
          </cell>
          <cell r="F549" t="str">
            <v>M+L</v>
          </cell>
          <cell r="H549">
            <v>0</v>
          </cell>
          <cell r="J549">
            <v>0</v>
          </cell>
          <cell r="K549" t="str">
            <v>M+L</v>
          </cell>
          <cell r="L549" t="str">
            <v>M+L</v>
          </cell>
          <cell r="M549">
            <v>0</v>
          </cell>
          <cell r="N549">
            <v>0</v>
          </cell>
          <cell r="O549">
            <v>16</v>
          </cell>
          <cell r="P549">
            <v>584000</v>
          </cell>
        </row>
        <row r="550">
          <cell r="A550" t="str">
            <v>J.1.12</v>
          </cell>
          <cell r="B550" t="str">
            <v xml:space="preserve"> MAN-HOLE, 2,000 L x 2,000 W x 2,000 D</v>
          </cell>
          <cell r="C550">
            <v>24</v>
          </cell>
          <cell r="D550" t="str">
            <v>SET</v>
          </cell>
          <cell r="E550" t="str">
            <v>M+L</v>
          </cell>
          <cell r="F550" t="str">
            <v>M+L</v>
          </cell>
          <cell r="H550">
            <v>0</v>
          </cell>
          <cell r="J550">
            <v>0</v>
          </cell>
          <cell r="K550" t="str">
            <v>M+L</v>
          </cell>
          <cell r="L550" t="str">
            <v>M+L</v>
          </cell>
          <cell r="M550">
            <v>0</v>
          </cell>
          <cell r="N550">
            <v>0</v>
          </cell>
          <cell r="O550">
            <v>65000</v>
          </cell>
          <cell r="P550">
            <v>1560000</v>
          </cell>
        </row>
        <row r="551">
          <cell r="A551" t="str">
            <v>J.1.13</v>
          </cell>
          <cell r="B551" t="str">
            <v xml:space="preserve"> MAN-HOLE, 1,500 L x 1,500 W x 2,000 D</v>
          </cell>
          <cell r="C551">
            <v>0</v>
          </cell>
          <cell r="D551" t="str">
            <v>SET</v>
          </cell>
          <cell r="E551" t="str">
            <v>M+L</v>
          </cell>
          <cell r="F551" t="str">
            <v>M+L</v>
          </cell>
          <cell r="H551">
            <v>0</v>
          </cell>
          <cell r="J551">
            <v>0</v>
          </cell>
          <cell r="K551" t="str">
            <v>M+L</v>
          </cell>
          <cell r="L551" t="str">
            <v>M+L</v>
          </cell>
          <cell r="M551">
            <v>0</v>
          </cell>
          <cell r="N551">
            <v>0</v>
          </cell>
          <cell r="O551">
            <v>52000</v>
          </cell>
          <cell r="P551">
            <v>0</v>
          </cell>
        </row>
        <row r="552">
          <cell r="A552" t="str">
            <v>J.1.14</v>
          </cell>
          <cell r="B552" t="str">
            <v xml:space="preserve"> COMPOND FOR WATER SEALING(IN MH.)</v>
          </cell>
          <cell r="C552">
            <v>2500</v>
          </cell>
          <cell r="D552" t="str">
            <v>KG</v>
          </cell>
          <cell r="E552" t="str">
            <v>M+L</v>
          </cell>
          <cell r="F552" t="str">
            <v>M+L</v>
          </cell>
          <cell r="H552">
            <v>0</v>
          </cell>
          <cell r="J552">
            <v>0</v>
          </cell>
          <cell r="K552" t="str">
            <v>M+L</v>
          </cell>
          <cell r="L552" t="str">
            <v>M+L</v>
          </cell>
          <cell r="M552">
            <v>0</v>
          </cell>
          <cell r="N552">
            <v>0</v>
          </cell>
          <cell r="O552">
            <v>200</v>
          </cell>
          <cell r="P552">
            <v>500000</v>
          </cell>
        </row>
        <row r="553">
          <cell r="B553" t="str">
            <v>SUB-TOTAL : (J.1)</v>
          </cell>
          <cell r="F553">
            <v>4896800</v>
          </cell>
          <cell r="J553">
            <v>19311</v>
          </cell>
          <cell r="L553">
            <v>4896800</v>
          </cell>
          <cell r="P553">
            <v>15517600</v>
          </cell>
        </row>
        <row r="555">
          <cell r="A555" t="str">
            <v>J.2</v>
          </cell>
          <cell r="B555" t="str">
            <v>U/G CONDUIT BANK FOR TEL., P/P, CCTV, APS</v>
          </cell>
          <cell r="F555">
            <v>0</v>
          </cell>
          <cell r="H555">
            <v>0</v>
          </cell>
          <cell r="I555">
            <v>0.22</v>
          </cell>
          <cell r="J555">
            <v>0</v>
          </cell>
          <cell r="K555">
            <v>0</v>
          </cell>
          <cell r="L555">
            <v>0</v>
          </cell>
          <cell r="M555">
            <v>0</v>
          </cell>
          <cell r="N555">
            <v>0</v>
          </cell>
          <cell r="O555">
            <v>0</v>
          </cell>
          <cell r="P555">
            <v>0</v>
          </cell>
        </row>
        <row r="556">
          <cell r="A556" t="str">
            <v>J.2.1</v>
          </cell>
          <cell r="B556" t="str">
            <v xml:space="preserve"> PVC CONDUIT, THICK WALL, CNS1302 SCH. B , 1"</v>
          </cell>
          <cell r="C556">
            <v>1000</v>
          </cell>
          <cell r="D556" t="str">
            <v>M</v>
          </cell>
          <cell r="E556">
            <v>16</v>
          </cell>
          <cell r="F556">
            <v>16000</v>
          </cell>
          <cell r="H556">
            <v>0</v>
          </cell>
          <cell r="I556">
            <v>0.22</v>
          </cell>
          <cell r="J556">
            <v>220</v>
          </cell>
          <cell r="K556">
            <v>16</v>
          </cell>
          <cell r="L556">
            <v>16000</v>
          </cell>
          <cell r="M556">
            <v>0</v>
          </cell>
          <cell r="N556">
            <v>0</v>
          </cell>
          <cell r="O556">
            <v>62</v>
          </cell>
          <cell r="P556">
            <v>62000</v>
          </cell>
        </row>
        <row r="557">
          <cell r="A557" t="str">
            <v>J.2.2</v>
          </cell>
          <cell r="B557" t="str">
            <v xml:space="preserve"> PVC CONDUIT, THICK WALL, CNS1302 SCH. B , 2"</v>
          </cell>
          <cell r="C557">
            <v>26000</v>
          </cell>
          <cell r="D557" t="str">
            <v>M</v>
          </cell>
          <cell r="E557">
            <v>38</v>
          </cell>
          <cell r="F557">
            <v>988000</v>
          </cell>
          <cell r="H557">
            <v>0</v>
          </cell>
          <cell r="I557">
            <v>0.3</v>
          </cell>
          <cell r="J557">
            <v>7800</v>
          </cell>
          <cell r="K557">
            <v>38</v>
          </cell>
          <cell r="L557">
            <v>988000</v>
          </cell>
          <cell r="M557">
            <v>0</v>
          </cell>
          <cell r="N557">
            <v>0</v>
          </cell>
          <cell r="O557">
            <v>84</v>
          </cell>
          <cell r="P557">
            <v>2184000</v>
          </cell>
        </row>
        <row r="558">
          <cell r="A558" t="str">
            <v>J.2.3</v>
          </cell>
          <cell r="B558" t="str">
            <v xml:space="preserve"> EXCAVATION</v>
          </cell>
          <cell r="C558">
            <v>3500</v>
          </cell>
          <cell r="D558" t="str">
            <v>M3</v>
          </cell>
          <cell r="E558" t="str">
            <v>M+L</v>
          </cell>
          <cell r="F558" t="str">
            <v>M+L</v>
          </cell>
          <cell r="H558">
            <v>0</v>
          </cell>
          <cell r="J558">
            <v>0</v>
          </cell>
          <cell r="K558" t="str">
            <v>M+L</v>
          </cell>
          <cell r="L558" t="str">
            <v>M+L</v>
          </cell>
          <cell r="M558">
            <v>0</v>
          </cell>
          <cell r="N558">
            <v>0</v>
          </cell>
          <cell r="O558">
            <v>60</v>
          </cell>
          <cell r="P558">
            <v>210000</v>
          </cell>
        </row>
        <row r="559">
          <cell r="A559" t="str">
            <v>J.2.4</v>
          </cell>
          <cell r="B559" t="str">
            <v xml:space="preserve"> BACKFILL</v>
          </cell>
          <cell r="C559">
            <v>2550</v>
          </cell>
          <cell r="D559" t="str">
            <v>M3</v>
          </cell>
          <cell r="E559" t="str">
            <v>M+L</v>
          </cell>
          <cell r="F559" t="str">
            <v>M+L</v>
          </cell>
          <cell r="H559">
            <v>0</v>
          </cell>
          <cell r="J559">
            <v>0</v>
          </cell>
          <cell r="K559" t="str">
            <v>M+L</v>
          </cell>
          <cell r="L559" t="str">
            <v>M+L</v>
          </cell>
          <cell r="M559">
            <v>0</v>
          </cell>
          <cell r="N559">
            <v>0</v>
          </cell>
          <cell r="O559">
            <v>100</v>
          </cell>
          <cell r="P559">
            <v>255000</v>
          </cell>
        </row>
        <row r="560">
          <cell r="A560" t="str">
            <v>J.2.5</v>
          </cell>
          <cell r="B560" t="str">
            <v xml:space="preserve"> CONCRETE FOR DUCT BANK 2000 PSI</v>
          </cell>
          <cell r="C560">
            <v>950</v>
          </cell>
          <cell r="D560" t="str">
            <v>M3</v>
          </cell>
          <cell r="E560" t="str">
            <v>M+L</v>
          </cell>
          <cell r="F560" t="str">
            <v>M+L</v>
          </cell>
          <cell r="H560">
            <v>0</v>
          </cell>
          <cell r="J560">
            <v>0</v>
          </cell>
          <cell r="K560" t="str">
            <v>M+L</v>
          </cell>
          <cell r="L560" t="str">
            <v>M+L</v>
          </cell>
          <cell r="M560">
            <v>0</v>
          </cell>
          <cell r="N560">
            <v>0</v>
          </cell>
          <cell r="O560">
            <v>1700</v>
          </cell>
          <cell r="P560">
            <v>1615000</v>
          </cell>
        </row>
        <row r="561">
          <cell r="A561" t="str">
            <v>J.2.6</v>
          </cell>
          <cell r="B561" t="str">
            <v xml:space="preserve"> RED COLORED OXIDE</v>
          </cell>
          <cell r="C561">
            <v>8550</v>
          </cell>
          <cell r="D561" t="str">
            <v>KG</v>
          </cell>
          <cell r="E561" t="str">
            <v>M+L</v>
          </cell>
          <cell r="F561" t="str">
            <v>M+L</v>
          </cell>
          <cell r="H561">
            <v>0</v>
          </cell>
          <cell r="J561">
            <v>0</v>
          </cell>
          <cell r="K561" t="str">
            <v>M+L</v>
          </cell>
          <cell r="L561" t="str">
            <v>M+L</v>
          </cell>
          <cell r="M561">
            <v>0</v>
          </cell>
          <cell r="N561">
            <v>0</v>
          </cell>
          <cell r="O561">
            <v>60</v>
          </cell>
          <cell r="P561">
            <v>513000</v>
          </cell>
        </row>
        <row r="562">
          <cell r="A562" t="str">
            <v>J.2.7</v>
          </cell>
          <cell r="B562" t="str">
            <v xml:space="preserve"> DISPOSAL</v>
          </cell>
          <cell r="C562">
            <v>950</v>
          </cell>
          <cell r="D562" t="str">
            <v>M3</v>
          </cell>
          <cell r="E562" t="str">
            <v>M+L</v>
          </cell>
          <cell r="F562" t="str">
            <v>M+L</v>
          </cell>
          <cell r="H562">
            <v>0</v>
          </cell>
          <cell r="J562">
            <v>0</v>
          </cell>
          <cell r="K562" t="str">
            <v>M+L</v>
          </cell>
          <cell r="L562" t="str">
            <v>M+L</v>
          </cell>
          <cell r="M562">
            <v>0</v>
          </cell>
          <cell r="N562">
            <v>0</v>
          </cell>
          <cell r="O562">
            <v>220</v>
          </cell>
          <cell r="P562">
            <v>209000</v>
          </cell>
        </row>
        <row r="563">
          <cell r="A563" t="str">
            <v>J.2.8</v>
          </cell>
          <cell r="B563" t="str">
            <v xml:space="preserve"> FORMWORK</v>
          </cell>
          <cell r="C563">
            <v>2000</v>
          </cell>
          <cell r="D563" t="str">
            <v>M2</v>
          </cell>
          <cell r="E563" t="str">
            <v>M+L</v>
          </cell>
          <cell r="F563" t="str">
            <v>M+L</v>
          </cell>
          <cell r="H563">
            <v>0</v>
          </cell>
          <cell r="J563">
            <v>0</v>
          </cell>
          <cell r="K563" t="str">
            <v>M+L</v>
          </cell>
          <cell r="L563" t="str">
            <v>M+L</v>
          </cell>
          <cell r="M563">
            <v>0</v>
          </cell>
          <cell r="N563">
            <v>0</v>
          </cell>
          <cell r="O563">
            <v>360</v>
          </cell>
          <cell r="P563">
            <v>720000</v>
          </cell>
        </row>
        <row r="564">
          <cell r="A564" t="str">
            <v>J.2.9</v>
          </cell>
          <cell r="B564" t="str">
            <v xml:space="preserve"> RE-BAR</v>
          </cell>
          <cell r="C564">
            <v>18250</v>
          </cell>
          <cell r="D564" t="str">
            <v>KG</v>
          </cell>
          <cell r="E564" t="str">
            <v>M+L</v>
          </cell>
          <cell r="F564" t="str">
            <v>M+L</v>
          </cell>
          <cell r="H564">
            <v>0</v>
          </cell>
          <cell r="J564">
            <v>0</v>
          </cell>
          <cell r="K564" t="str">
            <v>M+L</v>
          </cell>
          <cell r="L564" t="str">
            <v>M+L</v>
          </cell>
          <cell r="M564">
            <v>0</v>
          </cell>
          <cell r="N564">
            <v>0</v>
          </cell>
          <cell r="O564">
            <v>16</v>
          </cell>
          <cell r="P564">
            <v>292000</v>
          </cell>
        </row>
        <row r="565">
          <cell r="A565" t="str">
            <v>J.2.10</v>
          </cell>
          <cell r="B565" t="str">
            <v xml:space="preserve"> MAN-HOLE, (?????)</v>
          </cell>
          <cell r="C565">
            <v>0</v>
          </cell>
          <cell r="D565" t="str">
            <v>SET</v>
          </cell>
          <cell r="P565">
            <v>0</v>
          </cell>
        </row>
        <row r="566">
          <cell r="A566" t="str">
            <v>J.2.11</v>
          </cell>
          <cell r="B566" t="str">
            <v xml:space="preserve"> HAND HOLE, 1200Lx1000Wx1200D</v>
          </cell>
          <cell r="C566">
            <v>7</v>
          </cell>
          <cell r="D566" t="str">
            <v>SET</v>
          </cell>
          <cell r="E566" t="str">
            <v>M+L</v>
          </cell>
          <cell r="F566" t="str">
            <v>M+L</v>
          </cell>
          <cell r="H566">
            <v>0</v>
          </cell>
          <cell r="J566">
            <v>0</v>
          </cell>
          <cell r="K566" t="str">
            <v>M+L</v>
          </cell>
          <cell r="L566" t="str">
            <v>M+L</v>
          </cell>
          <cell r="M566">
            <v>0</v>
          </cell>
          <cell r="N566">
            <v>0</v>
          </cell>
          <cell r="O566">
            <v>18000</v>
          </cell>
          <cell r="P566">
            <v>126000</v>
          </cell>
        </row>
        <row r="567">
          <cell r="A567" t="str">
            <v>J.2.12</v>
          </cell>
          <cell r="B567" t="str">
            <v xml:space="preserve"> COMPOND FOR WATER SEALING(IN MH.)</v>
          </cell>
          <cell r="C567">
            <v>1250</v>
          </cell>
          <cell r="D567" t="str">
            <v>KG</v>
          </cell>
          <cell r="E567" t="str">
            <v>M+L</v>
          </cell>
          <cell r="F567" t="str">
            <v>M+L</v>
          </cell>
          <cell r="H567">
            <v>0</v>
          </cell>
          <cell r="J567">
            <v>0</v>
          </cell>
          <cell r="K567" t="str">
            <v>M+L</v>
          </cell>
          <cell r="L567" t="str">
            <v>M+L</v>
          </cell>
          <cell r="M567">
            <v>0</v>
          </cell>
          <cell r="N567">
            <v>0</v>
          </cell>
          <cell r="O567">
            <v>200</v>
          </cell>
          <cell r="P567">
            <v>250000</v>
          </cell>
        </row>
        <row r="568">
          <cell r="B568" t="str">
            <v>SUB-TOTAL : (J.2)</v>
          </cell>
          <cell r="F568">
            <v>1004000</v>
          </cell>
          <cell r="J568">
            <v>8020</v>
          </cell>
          <cell r="L568">
            <v>1004000</v>
          </cell>
          <cell r="P568">
            <v>6436000</v>
          </cell>
        </row>
        <row r="569">
          <cell r="F569">
            <v>0</v>
          </cell>
          <cell r="H569">
            <v>0</v>
          </cell>
          <cell r="J569">
            <v>0</v>
          </cell>
          <cell r="K569">
            <v>0</v>
          </cell>
          <cell r="L569">
            <v>0</v>
          </cell>
          <cell r="M569">
            <v>0</v>
          </cell>
          <cell r="N569">
            <v>0</v>
          </cell>
          <cell r="O569">
            <v>0</v>
          </cell>
          <cell r="P569">
            <v>0</v>
          </cell>
        </row>
        <row r="570">
          <cell r="B570" t="str">
            <v>SUB-TOTAL : (J)</v>
          </cell>
          <cell r="F570">
            <v>5900800</v>
          </cell>
          <cell r="H570">
            <v>0</v>
          </cell>
          <cell r="J570">
            <v>27331</v>
          </cell>
          <cell r="K570">
            <v>0</v>
          </cell>
          <cell r="L570">
            <v>5900800</v>
          </cell>
          <cell r="M570">
            <v>0</v>
          </cell>
          <cell r="N570">
            <v>0</v>
          </cell>
          <cell r="O570">
            <v>0</v>
          </cell>
          <cell r="P570">
            <v>21953600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gct"/>
      <sheetName val="dtct"/>
      <sheetName val="gvl"/>
      <sheetName val="Sheet10"/>
      <sheetName val="Sheet11"/>
      <sheetName val="Sheet12"/>
      <sheetName val="Sheet13"/>
      <sheetName val="Sheet14"/>
      <sheetName val="Sheet15"/>
      <sheetName val="Sheet16"/>
      <sheetName val="Dinh muc du toan"/>
      <sheetName val="Config"/>
      <sheetName val="AutoClose"/>
      <sheetName val="total"/>
      <sheetName val="(viet)"/>
      <sheetName val="dictionary"/>
      <sheetName val="New(eng)"/>
      <sheetName val="RFI(eng)SW-sun"/>
      <sheetName val="RFI(eng)HVP-sun"/>
      <sheetName val="RFI(eng)SW"/>
      <sheetName val="RFI(eng)SW (2)"/>
      <sheetName val="RFI(eng)HVP"/>
      <sheetName val="RFI(eng)Lab."/>
      <sheetName val="RFI -add"/>
    </sheetNames>
    <sheetDataSet>
      <sheetData sheetId="0" refreshError="1"/>
      <sheetData sheetId="1" refreshError="1"/>
      <sheetData sheetId="2" refreshError="1">
        <row r="9">
          <cell r="N9">
            <v>118182</v>
          </cell>
        </row>
        <row r="16">
          <cell r="N16">
            <v>759</v>
          </cell>
        </row>
        <row r="17">
          <cell r="N17">
            <v>55000</v>
          </cell>
        </row>
        <row r="38">
          <cell r="N38">
            <v>4.5</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938ED-AC76-4422-8A58-3A15937F89CE}">
  <sheetPr codeName="Sheet13">
    <tabColor theme="6" tint="0.39997558519241921"/>
    <pageSetUpPr fitToPage="1"/>
  </sheetPr>
  <dimension ref="A1:AK40"/>
  <sheetViews>
    <sheetView showGridLines="0" tabSelected="1" topLeftCell="AA1" zoomScale="85" zoomScaleNormal="85" workbookViewId="0">
      <selection activeCell="AA3" sqref="AA3"/>
    </sheetView>
  </sheetViews>
  <sheetFormatPr defaultRowHeight="16.5"/>
  <cols>
    <col min="1" max="1" width="10.21875" style="5" customWidth="1"/>
    <col min="2" max="2" width="12.21875" style="6" customWidth="1"/>
    <col min="3" max="3" width="28.6640625" style="3" customWidth="1"/>
    <col min="4" max="4" width="30.6640625" style="6" customWidth="1"/>
    <col min="5" max="5" width="10.88671875" style="6" customWidth="1"/>
    <col min="6" max="6" width="10.6640625" style="4" customWidth="1"/>
    <col min="7" max="7" width="15.6640625" style="4" customWidth="1"/>
    <col min="8" max="8" width="7.6640625" style="9" customWidth="1"/>
    <col min="9" max="15" width="13.5546875" style="3" customWidth="1"/>
    <col min="16" max="17" width="10.5546875" style="3" hidden="1" customWidth="1"/>
    <col min="18" max="24" width="14.6640625" style="7" customWidth="1"/>
    <col min="25" max="27" width="13.88671875" style="7" customWidth="1"/>
    <col min="28" max="28" width="14.88671875" style="7" customWidth="1"/>
    <col min="29" max="29" width="14.88671875" style="3" customWidth="1"/>
    <col min="30" max="30" width="15.88671875" style="8" customWidth="1"/>
    <col min="31" max="32" width="15.77734375" style="4" customWidth="1"/>
    <col min="33" max="33" width="15.77734375" style="9" customWidth="1"/>
    <col min="34" max="34" width="15.77734375" style="4" customWidth="1"/>
    <col min="35" max="37" width="15.77734375" style="3" customWidth="1"/>
    <col min="38" max="38" width="10.88671875" style="3" customWidth="1"/>
    <col min="39" max="40" width="8.88671875" style="3" customWidth="1"/>
    <col min="41" max="252" width="9" style="3"/>
    <col min="253" max="253" width="5.109375" style="3" customWidth="1"/>
    <col min="254" max="254" width="10.21875" style="3" customWidth="1"/>
    <col min="255" max="255" width="12.21875" style="3" customWidth="1"/>
    <col min="256" max="256" width="24.33203125" style="3" customWidth="1"/>
    <col min="257" max="257" width="29.33203125" style="3" customWidth="1"/>
    <col min="258" max="258" width="12.109375" style="3" customWidth="1"/>
    <col min="259" max="259" width="11.88671875" style="3" customWidth="1"/>
    <col min="260" max="260" width="14.6640625" style="3" customWidth="1"/>
    <col min="261" max="266" width="13.5546875" style="3" customWidth="1"/>
    <col min="267" max="273" width="14.6640625" style="3" customWidth="1"/>
    <col min="274" max="276" width="13.88671875" style="3" bestFit="1" customWidth="1"/>
    <col min="277" max="278" width="14.88671875" style="3" bestFit="1" customWidth="1"/>
    <col min="279" max="279" width="15.88671875" style="3" customWidth="1"/>
    <col min="280" max="281" width="0" style="3" hidden="1" customWidth="1"/>
    <col min="282" max="282" width="11.6640625" style="3" customWidth="1"/>
    <col min="283" max="289" width="15.77734375" style="3" customWidth="1"/>
    <col min="290" max="508" width="9" style="3"/>
    <col min="509" max="509" width="5.109375" style="3" customWidth="1"/>
    <col min="510" max="510" width="10.21875" style="3" customWidth="1"/>
    <col min="511" max="511" width="12.21875" style="3" customWidth="1"/>
    <col min="512" max="512" width="24.33203125" style="3" customWidth="1"/>
    <col min="513" max="513" width="29.33203125" style="3" customWidth="1"/>
    <col min="514" max="514" width="12.109375" style="3" customWidth="1"/>
    <col min="515" max="515" width="11.88671875" style="3" customWidth="1"/>
    <col min="516" max="516" width="14.6640625" style="3" customWidth="1"/>
    <col min="517" max="522" width="13.5546875" style="3" customWidth="1"/>
    <col min="523" max="529" width="14.6640625" style="3" customWidth="1"/>
    <col min="530" max="532" width="13.88671875" style="3" bestFit="1" customWidth="1"/>
    <col min="533" max="534" width="14.88671875" style="3" bestFit="1" customWidth="1"/>
    <col min="535" max="535" width="15.88671875" style="3" customWidth="1"/>
    <col min="536" max="537" width="0" style="3" hidden="1" customWidth="1"/>
    <col min="538" max="538" width="11.6640625" style="3" customWidth="1"/>
    <col min="539" max="545" width="15.77734375" style="3" customWidth="1"/>
    <col min="546" max="764" width="9" style="3"/>
    <col min="765" max="765" width="5.109375" style="3" customWidth="1"/>
    <col min="766" max="766" width="10.21875" style="3" customWidth="1"/>
    <col min="767" max="767" width="12.21875" style="3" customWidth="1"/>
    <col min="768" max="768" width="24.33203125" style="3" customWidth="1"/>
    <col min="769" max="769" width="29.33203125" style="3" customWidth="1"/>
    <col min="770" max="770" width="12.109375" style="3" customWidth="1"/>
    <col min="771" max="771" width="11.88671875" style="3" customWidth="1"/>
    <col min="772" max="772" width="14.6640625" style="3" customWidth="1"/>
    <col min="773" max="778" width="13.5546875" style="3" customWidth="1"/>
    <col min="779" max="785" width="14.6640625" style="3" customWidth="1"/>
    <col min="786" max="788" width="13.88671875" style="3" bestFit="1" customWidth="1"/>
    <col min="789" max="790" width="14.88671875" style="3" bestFit="1" customWidth="1"/>
    <col min="791" max="791" width="15.88671875" style="3" customWidth="1"/>
    <col min="792" max="793" width="0" style="3" hidden="1" customWidth="1"/>
    <col min="794" max="794" width="11.6640625" style="3" customWidth="1"/>
    <col min="795" max="801" width="15.77734375" style="3" customWidth="1"/>
    <col min="802" max="1020" width="9" style="3"/>
    <col min="1021" max="1021" width="5.109375" style="3" customWidth="1"/>
    <col min="1022" max="1022" width="10.21875" style="3" customWidth="1"/>
    <col min="1023" max="1023" width="12.21875" style="3" customWidth="1"/>
    <col min="1024" max="1024" width="24.33203125" style="3" customWidth="1"/>
    <col min="1025" max="1025" width="29.33203125" style="3" customWidth="1"/>
    <col min="1026" max="1026" width="12.109375" style="3" customWidth="1"/>
    <col min="1027" max="1027" width="11.88671875" style="3" customWidth="1"/>
    <col min="1028" max="1028" width="14.6640625" style="3" customWidth="1"/>
    <col min="1029" max="1034" width="13.5546875" style="3" customWidth="1"/>
    <col min="1035" max="1041" width="14.6640625" style="3" customWidth="1"/>
    <col min="1042" max="1044" width="13.88671875" style="3" bestFit="1" customWidth="1"/>
    <col min="1045" max="1046" width="14.88671875" style="3" bestFit="1" customWidth="1"/>
    <col min="1047" max="1047" width="15.88671875" style="3" customWidth="1"/>
    <col min="1048" max="1049" width="0" style="3" hidden="1" customWidth="1"/>
    <col min="1050" max="1050" width="11.6640625" style="3" customWidth="1"/>
    <col min="1051" max="1057" width="15.77734375" style="3" customWidth="1"/>
    <col min="1058" max="1276" width="9" style="3"/>
    <col min="1277" max="1277" width="5.109375" style="3" customWidth="1"/>
    <col min="1278" max="1278" width="10.21875" style="3" customWidth="1"/>
    <col min="1279" max="1279" width="12.21875" style="3" customWidth="1"/>
    <col min="1280" max="1280" width="24.33203125" style="3" customWidth="1"/>
    <col min="1281" max="1281" width="29.33203125" style="3" customWidth="1"/>
    <col min="1282" max="1282" width="12.109375" style="3" customWidth="1"/>
    <col min="1283" max="1283" width="11.88671875" style="3" customWidth="1"/>
    <col min="1284" max="1284" width="14.6640625" style="3" customWidth="1"/>
    <col min="1285" max="1290" width="13.5546875" style="3" customWidth="1"/>
    <col min="1291" max="1297" width="14.6640625" style="3" customWidth="1"/>
    <col min="1298" max="1300" width="13.88671875" style="3" bestFit="1" customWidth="1"/>
    <col min="1301" max="1302" width="14.88671875" style="3" bestFit="1" customWidth="1"/>
    <col min="1303" max="1303" width="15.88671875" style="3" customWidth="1"/>
    <col min="1304" max="1305" width="0" style="3" hidden="1" customWidth="1"/>
    <col min="1306" max="1306" width="11.6640625" style="3" customWidth="1"/>
    <col min="1307" max="1313" width="15.77734375" style="3" customWidth="1"/>
    <col min="1314" max="1532" width="9" style="3"/>
    <col min="1533" max="1533" width="5.109375" style="3" customWidth="1"/>
    <col min="1534" max="1534" width="10.21875" style="3" customWidth="1"/>
    <col min="1535" max="1535" width="12.21875" style="3" customWidth="1"/>
    <col min="1536" max="1536" width="24.33203125" style="3" customWidth="1"/>
    <col min="1537" max="1537" width="29.33203125" style="3" customWidth="1"/>
    <col min="1538" max="1538" width="12.109375" style="3" customWidth="1"/>
    <col min="1539" max="1539" width="11.88671875" style="3" customWidth="1"/>
    <col min="1540" max="1540" width="14.6640625" style="3" customWidth="1"/>
    <col min="1541" max="1546" width="13.5546875" style="3" customWidth="1"/>
    <col min="1547" max="1553" width="14.6640625" style="3" customWidth="1"/>
    <col min="1554" max="1556" width="13.88671875" style="3" bestFit="1" customWidth="1"/>
    <col min="1557" max="1558" width="14.88671875" style="3" bestFit="1" customWidth="1"/>
    <col min="1559" max="1559" width="15.88671875" style="3" customWidth="1"/>
    <col min="1560" max="1561" width="0" style="3" hidden="1" customWidth="1"/>
    <col min="1562" max="1562" width="11.6640625" style="3" customWidth="1"/>
    <col min="1563" max="1569" width="15.77734375" style="3" customWidth="1"/>
    <col min="1570" max="1788" width="9" style="3"/>
    <col min="1789" max="1789" width="5.109375" style="3" customWidth="1"/>
    <col min="1790" max="1790" width="10.21875" style="3" customWidth="1"/>
    <col min="1791" max="1791" width="12.21875" style="3" customWidth="1"/>
    <col min="1792" max="1792" width="24.33203125" style="3" customWidth="1"/>
    <col min="1793" max="1793" width="29.33203125" style="3" customWidth="1"/>
    <col min="1794" max="1794" width="12.109375" style="3" customWidth="1"/>
    <col min="1795" max="1795" width="11.88671875" style="3" customWidth="1"/>
    <col min="1796" max="1796" width="14.6640625" style="3" customWidth="1"/>
    <col min="1797" max="1802" width="13.5546875" style="3" customWidth="1"/>
    <col min="1803" max="1809" width="14.6640625" style="3" customWidth="1"/>
    <col min="1810" max="1812" width="13.88671875" style="3" bestFit="1" customWidth="1"/>
    <col min="1813" max="1814" width="14.88671875" style="3" bestFit="1" customWidth="1"/>
    <col min="1815" max="1815" width="15.88671875" style="3" customWidth="1"/>
    <col min="1816" max="1817" width="0" style="3" hidden="1" customWidth="1"/>
    <col min="1818" max="1818" width="11.6640625" style="3" customWidth="1"/>
    <col min="1819" max="1825" width="15.77734375" style="3" customWidth="1"/>
    <col min="1826" max="2044" width="9" style="3"/>
    <col min="2045" max="2045" width="5.109375" style="3" customWidth="1"/>
    <col min="2046" max="2046" width="10.21875" style="3" customWidth="1"/>
    <col min="2047" max="2047" width="12.21875" style="3" customWidth="1"/>
    <col min="2048" max="2048" width="24.33203125" style="3" customWidth="1"/>
    <col min="2049" max="2049" width="29.33203125" style="3" customWidth="1"/>
    <col min="2050" max="2050" width="12.109375" style="3" customWidth="1"/>
    <col min="2051" max="2051" width="11.88671875" style="3" customWidth="1"/>
    <col min="2052" max="2052" width="14.6640625" style="3" customWidth="1"/>
    <col min="2053" max="2058" width="13.5546875" style="3" customWidth="1"/>
    <col min="2059" max="2065" width="14.6640625" style="3" customWidth="1"/>
    <col min="2066" max="2068" width="13.88671875" style="3" bestFit="1" customWidth="1"/>
    <col min="2069" max="2070" width="14.88671875" style="3" bestFit="1" customWidth="1"/>
    <col min="2071" max="2071" width="15.88671875" style="3" customWidth="1"/>
    <col min="2072" max="2073" width="0" style="3" hidden="1" customWidth="1"/>
    <col min="2074" max="2074" width="11.6640625" style="3" customWidth="1"/>
    <col min="2075" max="2081" width="15.77734375" style="3" customWidth="1"/>
    <col min="2082" max="2300" width="9" style="3"/>
    <col min="2301" max="2301" width="5.109375" style="3" customWidth="1"/>
    <col min="2302" max="2302" width="10.21875" style="3" customWidth="1"/>
    <col min="2303" max="2303" width="12.21875" style="3" customWidth="1"/>
    <col min="2304" max="2304" width="24.33203125" style="3" customWidth="1"/>
    <col min="2305" max="2305" width="29.33203125" style="3" customWidth="1"/>
    <col min="2306" max="2306" width="12.109375" style="3" customWidth="1"/>
    <col min="2307" max="2307" width="11.88671875" style="3" customWidth="1"/>
    <col min="2308" max="2308" width="14.6640625" style="3" customWidth="1"/>
    <col min="2309" max="2314" width="13.5546875" style="3" customWidth="1"/>
    <col min="2315" max="2321" width="14.6640625" style="3" customWidth="1"/>
    <col min="2322" max="2324" width="13.88671875" style="3" bestFit="1" customWidth="1"/>
    <col min="2325" max="2326" width="14.88671875" style="3" bestFit="1" customWidth="1"/>
    <col min="2327" max="2327" width="15.88671875" style="3" customWidth="1"/>
    <col min="2328" max="2329" width="0" style="3" hidden="1" customWidth="1"/>
    <col min="2330" max="2330" width="11.6640625" style="3" customWidth="1"/>
    <col min="2331" max="2337" width="15.77734375" style="3" customWidth="1"/>
    <col min="2338" max="2556" width="9" style="3"/>
    <col min="2557" max="2557" width="5.109375" style="3" customWidth="1"/>
    <col min="2558" max="2558" width="10.21875" style="3" customWidth="1"/>
    <col min="2559" max="2559" width="12.21875" style="3" customWidth="1"/>
    <col min="2560" max="2560" width="24.33203125" style="3" customWidth="1"/>
    <col min="2561" max="2561" width="29.33203125" style="3" customWidth="1"/>
    <col min="2562" max="2562" width="12.109375" style="3" customWidth="1"/>
    <col min="2563" max="2563" width="11.88671875" style="3" customWidth="1"/>
    <col min="2564" max="2564" width="14.6640625" style="3" customWidth="1"/>
    <col min="2565" max="2570" width="13.5546875" style="3" customWidth="1"/>
    <col min="2571" max="2577" width="14.6640625" style="3" customWidth="1"/>
    <col min="2578" max="2580" width="13.88671875" style="3" bestFit="1" customWidth="1"/>
    <col min="2581" max="2582" width="14.88671875" style="3" bestFit="1" customWidth="1"/>
    <col min="2583" max="2583" width="15.88671875" style="3" customWidth="1"/>
    <col min="2584" max="2585" width="0" style="3" hidden="1" customWidth="1"/>
    <col min="2586" max="2586" width="11.6640625" style="3" customWidth="1"/>
    <col min="2587" max="2593" width="15.77734375" style="3" customWidth="1"/>
    <col min="2594" max="2812" width="9" style="3"/>
    <col min="2813" max="2813" width="5.109375" style="3" customWidth="1"/>
    <col min="2814" max="2814" width="10.21875" style="3" customWidth="1"/>
    <col min="2815" max="2815" width="12.21875" style="3" customWidth="1"/>
    <col min="2816" max="2816" width="24.33203125" style="3" customWidth="1"/>
    <col min="2817" max="2817" width="29.33203125" style="3" customWidth="1"/>
    <col min="2818" max="2818" width="12.109375" style="3" customWidth="1"/>
    <col min="2819" max="2819" width="11.88671875" style="3" customWidth="1"/>
    <col min="2820" max="2820" width="14.6640625" style="3" customWidth="1"/>
    <col min="2821" max="2826" width="13.5546875" style="3" customWidth="1"/>
    <col min="2827" max="2833" width="14.6640625" style="3" customWidth="1"/>
    <col min="2834" max="2836" width="13.88671875" style="3" bestFit="1" customWidth="1"/>
    <col min="2837" max="2838" width="14.88671875" style="3" bestFit="1" customWidth="1"/>
    <col min="2839" max="2839" width="15.88671875" style="3" customWidth="1"/>
    <col min="2840" max="2841" width="0" style="3" hidden="1" customWidth="1"/>
    <col min="2842" max="2842" width="11.6640625" style="3" customWidth="1"/>
    <col min="2843" max="2849" width="15.77734375" style="3" customWidth="1"/>
    <col min="2850" max="3068" width="9" style="3"/>
    <col min="3069" max="3069" width="5.109375" style="3" customWidth="1"/>
    <col min="3070" max="3070" width="10.21875" style="3" customWidth="1"/>
    <col min="3071" max="3071" width="12.21875" style="3" customWidth="1"/>
    <col min="3072" max="3072" width="24.33203125" style="3" customWidth="1"/>
    <col min="3073" max="3073" width="29.33203125" style="3" customWidth="1"/>
    <col min="3074" max="3074" width="12.109375" style="3" customWidth="1"/>
    <col min="3075" max="3075" width="11.88671875" style="3" customWidth="1"/>
    <col min="3076" max="3076" width="14.6640625" style="3" customWidth="1"/>
    <col min="3077" max="3082" width="13.5546875" style="3" customWidth="1"/>
    <col min="3083" max="3089" width="14.6640625" style="3" customWidth="1"/>
    <col min="3090" max="3092" width="13.88671875" style="3" bestFit="1" customWidth="1"/>
    <col min="3093" max="3094" width="14.88671875" style="3" bestFit="1" customWidth="1"/>
    <col min="3095" max="3095" width="15.88671875" style="3" customWidth="1"/>
    <col min="3096" max="3097" width="0" style="3" hidden="1" customWidth="1"/>
    <col min="3098" max="3098" width="11.6640625" style="3" customWidth="1"/>
    <col min="3099" max="3105" width="15.77734375" style="3" customWidth="1"/>
    <col min="3106" max="3324" width="9" style="3"/>
    <col min="3325" max="3325" width="5.109375" style="3" customWidth="1"/>
    <col min="3326" max="3326" width="10.21875" style="3" customWidth="1"/>
    <col min="3327" max="3327" width="12.21875" style="3" customWidth="1"/>
    <col min="3328" max="3328" width="24.33203125" style="3" customWidth="1"/>
    <col min="3329" max="3329" width="29.33203125" style="3" customWidth="1"/>
    <col min="3330" max="3330" width="12.109375" style="3" customWidth="1"/>
    <col min="3331" max="3331" width="11.88671875" style="3" customWidth="1"/>
    <col min="3332" max="3332" width="14.6640625" style="3" customWidth="1"/>
    <col min="3333" max="3338" width="13.5546875" style="3" customWidth="1"/>
    <col min="3339" max="3345" width="14.6640625" style="3" customWidth="1"/>
    <col min="3346" max="3348" width="13.88671875" style="3" bestFit="1" customWidth="1"/>
    <col min="3349" max="3350" width="14.88671875" style="3" bestFit="1" customWidth="1"/>
    <col min="3351" max="3351" width="15.88671875" style="3" customWidth="1"/>
    <col min="3352" max="3353" width="0" style="3" hidden="1" customWidth="1"/>
    <col min="3354" max="3354" width="11.6640625" style="3" customWidth="1"/>
    <col min="3355" max="3361" width="15.77734375" style="3" customWidth="1"/>
    <col min="3362" max="3580" width="9" style="3"/>
    <col min="3581" max="3581" width="5.109375" style="3" customWidth="1"/>
    <col min="3582" max="3582" width="10.21875" style="3" customWidth="1"/>
    <col min="3583" max="3583" width="12.21875" style="3" customWidth="1"/>
    <col min="3584" max="3584" width="24.33203125" style="3" customWidth="1"/>
    <col min="3585" max="3585" width="29.33203125" style="3" customWidth="1"/>
    <col min="3586" max="3586" width="12.109375" style="3" customWidth="1"/>
    <col min="3587" max="3587" width="11.88671875" style="3" customWidth="1"/>
    <col min="3588" max="3588" width="14.6640625" style="3" customWidth="1"/>
    <col min="3589" max="3594" width="13.5546875" style="3" customWidth="1"/>
    <col min="3595" max="3601" width="14.6640625" style="3" customWidth="1"/>
    <col min="3602" max="3604" width="13.88671875" style="3" bestFit="1" customWidth="1"/>
    <col min="3605" max="3606" width="14.88671875" style="3" bestFit="1" customWidth="1"/>
    <col min="3607" max="3607" width="15.88671875" style="3" customWidth="1"/>
    <col min="3608" max="3609" width="0" style="3" hidden="1" customWidth="1"/>
    <col min="3610" max="3610" width="11.6640625" style="3" customWidth="1"/>
    <col min="3611" max="3617" width="15.77734375" style="3" customWidth="1"/>
    <col min="3618" max="3836" width="9" style="3"/>
    <col min="3837" max="3837" width="5.109375" style="3" customWidth="1"/>
    <col min="3838" max="3838" width="10.21875" style="3" customWidth="1"/>
    <col min="3839" max="3839" width="12.21875" style="3" customWidth="1"/>
    <col min="3840" max="3840" width="24.33203125" style="3" customWidth="1"/>
    <col min="3841" max="3841" width="29.33203125" style="3" customWidth="1"/>
    <col min="3842" max="3842" width="12.109375" style="3" customWidth="1"/>
    <col min="3843" max="3843" width="11.88671875" style="3" customWidth="1"/>
    <col min="3844" max="3844" width="14.6640625" style="3" customWidth="1"/>
    <col min="3845" max="3850" width="13.5546875" style="3" customWidth="1"/>
    <col min="3851" max="3857" width="14.6640625" style="3" customWidth="1"/>
    <col min="3858" max="3860" width="13.88671875" style="3" bestFit="1" customWidth="1"/>
    <col min="3861" max="3862" width="14.88671875" style="3" bestFit="1" customWidth="1"/>
    <col min="3863" max="3863" width="15.88671875" style="3" customWidth="1"/>
    <col min="3864" max="3865" width="0" style="3" hidden="1" customWidth="1"/>
    <col min="3866" max="3866" width="11.6640625" style="3" customWidth="1"/>
    <col min="3867" max="3873" width="15.77734375" style="3" customWidth="1"/>
    <col min="3874" max="4092" width="9" style="3"/>
    <col min="4093" max="4093" width="5.109375" style="3" customWidth="1"/>
    <col min="4094" max="4094" width="10.21875" style="3" customWidth="1"/>
    <col min="4095" max="4095" width="12.21875" style="3" customWidth="1"/>
    <col min="4096" max="4096" width="24.33203125" style="3" customWidth="1"/>
    <col min="4097" max="4097" width="29.33203125" style="3" customWidth="1"/>
    <col min="4098" max="4098" width="12.109375" style="3" customWidth="1"/>
    <col min="4099" max="4099" width="11.88671875" style="3" customWidth="1"/>
    <col min="4100" max="4100" width="14.6640625" style="3" customWidth="1"/>
    <col min="4101" max="4106" width="13.5546875" style="3" customWidth="1"/>
    <col min="4107" max="4113" width="14.6640625" style="3" customWidth="1"/>
    <col min="4114" max="4116" width="13.88671875" style="3" bestFit="1" customWidth="1"/>
    <col min="4117" max="4118" width="14.88671875" style="3" bestFit="1" customWidth="1"/>
    <col min="4119" max="4119" width="15.88671875" style="3" customWidth="1"/>
    <col min="4120" max="4121" width="0" style="3" hidden="1" customWidth="1"/>
    <col min="4122" max="4122" width="11.6640625" style="3" customWidth="1"/>
    <col min="4123" max="4129" width="15.77734375" style="3" customWidth="1"/>
    <col min="4130" max="4348" width="9" style="3"/>
    <col min="4349" max="4349" width="5.109375" style="3" customWidth="1"/>
    <col min="4350" max="4350" width="10.21875" style="3" customWidth="1"/>
    <col min="4351" max="4351" width="12.21875" style="3" customWidth="1"/>
    <col min="4352" max="4352" width="24.33203125" style="3" customWidth="1"/>
    <col min="4353" max="4353" width="29.33203125" style="3" customWidth="1"/>
    <col min="4354" max="4354" width="12.109375" style="3" customWidth="1"/>
    <col min="4355" max="4355" width="11.88671875" style="3" customWidth="1"/>
    <col min="4356" max="4356" width="14.6640625" style="3" customWidth="1"/>
    <col min="4357" max="4362" width="13.5546875" style="3" customWidth="1"/>
    <col min="4363" max="4369" width="14.6640625" style="3" customWidth="1"/>
    <col min="4370" max="4372" width="13.88671875" style="3" bestFit="1" customWidth="1"/>
    <col min="4373" max="4374" width="14.88671875" style="3" bestFit="1" customWidth="1"/>
    <col min="4375" max="4375" width="15.88671875" style="3" customWidth="1"/>
    <col min="4376" max="4377" width="0" style="3" hidden="1" customWidth="1"/>
    <col min="4378" max="4378" width="11.6640625" style="3" customWidth="1"/>
    <col min="4379" max="4385" width="15.77734375" style="3" customWidth="1"/>
    <col min="4386" max="4604" width="9" style="3"/>
    <col min="4605" max="4605" width="5.109375" style="3" customWidth="1"/>
    <col min="4606" max="4606" width="10.21875" style="3" customWidth="1"/>
    <col min="4607" max="4607" width="12.21875" style="3" customWidth="1"/>
    <col min="4608" max="4608" width="24.33203125" style="3" customWidth="1"/>
    <col min="4609" max="4609" width="29.33203125" style="3" customWidth="1"/>
    <col min="4610" max="4610" width="12.109375" style="3" customWidth="1"/>
    <col min="4611" max="4611" width="11.88671875" style="3" customWidth="1"/>
    <col min="4612" max="4612" width="14.6640625" style="3" customWidth="1"/>
    <col min="4613" max="4618" width="13.5546875" style="3" customWidth="1"/>
    <col min="4619" max="4625" width="14.6640625" style="3" customWidth="1"/>
    <col min="4626" max="4628" width="13.88671875" style="3" bestFit="1" customWidth="1"/>
    <col min="4629" max="4630" width="14.88671875" style="3" bestFit="1" customWidth="1"/>
    <col min="4631" max="4631" width="15.88671875" style="3" customWidth="1"/>
    <col min="4632" max="4633" width="0" style="3" hidden="1" customWidth="1"/>
    <col min="4634" max="4634" width="11.6640625" style="3" customWidth="1"/>
    <col min="4635" max="4641" width="15.77734375" style="3" customWidth="1"/>
    <col min="4642" max="4860" width="9" style="3"/>
    <col min="4861" max="4861" width="5.109375" style="3" customWidth="1"/>
    <col min="4862" max="4862" width="10.21875" style="3" customWidth="1"/>
    <col min="4863" max="4863" width="12.21875" style="3" customWidth="1"/>
    <col min="4864" max="4864" width="24.33203125" style="3" customWidth="1"/>
    <col min="4865" max="4865" width="29.33203125" style="3" customWidth="1"/>
    <col min="4866" max="4866" width="12.109375" style="3" customWidth="1"/>
    <col min="4867" max="4867" width="11.88671875" style="3" customWidth="1"/>
    <col min="4868" max="4868" width="14.6640625" style="3" customWidth="1"/>
    <col min="4869" max="4874" width="13.5546875" style="3" customWidth="1"/>
    <col min="4875" max="4881" width="14.6640625" style="3" customWidth="1"/>
    <col min="4882" max="4884" width="13.88671875" style="3" bestFit="1" customWidth="1"/>
    <col min="4885" max="4886" width="14.88671875" style="3" bestFit="1" customWidth="1"/>
    <col min="4887" max="4887" width="15.88671875" style="3" customWidth="1"/>
    <col min="4888" max="4889" width="0" style="3" hidden="1" customWidth="1"/>
    <col min="4890" max="4890" width="11.6640625" style="3" customWidth="1"/>
    <col min="4891" max="4897" width="15.77734375" style="3" customWidth="1"/>
    <col min="4898" max="5116" width="9" style="3"/>
    <col min="5117" max="5117" width="5.109375" style="3" customWidth="1"/>
    <col min="5118" max="5118" width="10.21875" style="3" customWidth="1"/>
    <col min="5119" max="5119" width="12.21875" style="3" customWidth="1"/>
    <col min="5120" max="5120" width="24.33203125" style="3" customWidth="1"/>
    <col min="5121" max="5121" width="29.33203125" style="3" customWidth="1"/>
    <col min="5122" max="5122" width="12.109375" style="3" customWidth="1"/>
    <col min="5123" max="5123" width="11.88671875" style="3" customWidth="1"/>
    <col min="5124" max="5124" width="14.6640625" style="3" customWidth="1"/>
    <col min="5125" max="5130" width="13.5546875" style="3" customWidth="1"/>
    <col min="5131" max="5137" width="14.6640625" style="3" customWidth="1"/>
    <col min="5138" max="5140" width="13.88671875" style="3" bestFit="1" customWidth="1"/>
    <col min="5141" max="5142" width="14.88671875" style="3" bestFit="1" customWidth="1"/>
    <col min="5143" max="5143" width="15.88671875" style="3" customWidth="1"/>
    <col min="5144" max="5145" width="0" style="3" hidden="1" customWidth="1"/>
    <col min="5146" max="5146" width="11.6640625" style="3" customWidth="1"/>
    <col min="5147" max="5153" width="15.77734375" style="3" customWidth="1"/>
    <col min="5154" max="5372" width="9" style="3"/>
    <col min="5373" max="5373" width="5.109375" style="3" customWidth="1"/>
    <col min="5374" max="5374" width="10.21875" style="3" customWidth="1"/>
    <col min="5375" max="5375" width="12.21875" style="3" customWidth="1"/>
    <col min="5376" max="5376" width="24.33203125" style="3" customWidth="1"/>
    <col min="5377" max="5377" width="29.33203125" style="3" customWidth="1"/>
    <col min="5378" max="5378" width="12.109375" style="3" customWidth="1"/>
    <col min="5379" max="5379" width="11.88671875" style="3" customWidth="1"/>
    <col min="5380" max="5380" width="14.6640625" style="3" customWidth="1"/>
    <col min="5381" max="5386" width="13.5546875" style="3" customWidth="1"/>
    <col min="5387" max="5393" width="14.6640625" style="3" customWidth="1"/>
    <col min="5394" max="5396" width="13.88671875" style="3" bestFit="1" customWidth="1"/>
    <col min="5397" max="5398" width="14.88671875" style="3" bestFit="1" customWidth="1"/>
    <col min="5399" max="5399" width="15.88671875" style="3" customWidth="1"/>
    <col min="5400" max="5401" width="0" style="3" hidden="1" customWidth="1"/>
    <col min="5402" max="5402" width="11.6640625" style="3" customWidth="1"/>
    <col min="5403" max="5409" width="15.77734375" style="3" customWidth="1"/>
    <col min="5410" max="5628" width="9" style="3"/>
    <col min="5629" max="5629" width="5.109375" style="3" customWidth="1"/>
    <col min="5630" max="5630" width="10.21875" style="3" customWidth="1"/>
    <col min="5631" max="5631" width="12.21875" style="3" customWidth="1"/>
    <col min="5632" max="5632" width="24.33203125" style="3" customWidth="1"/>
    <col min="5633" max="5633" width="29.33203125" style="3" customWidth="1"/>
    <col min="5634" max="5634" width="12.109375" style="3" customWidth="1"/>
    <col min="5635" max="5635" width="11.88671875" style="3" customWidth="1"/>
    <col min="5636" max="5636" width="14.6640625" style="3" customWidth="1"/>
    <col min="5637" max="5642" width="13.5546875" style="3" customWidth="1"/>
    <col min="5643" max="5649" width="14.6640625" style="3" customWidth="1"/>
    <col min="5650" max="5652" width="13.88671875" style="3" bestFit="1" customWidth="1"/>
    <col min="5653" max="5654" width="14.88671875" style="3" bestFit="1" customWidth="1"/>
    <col min="5655" max="5655" width="15.88671875" style="3" customWidth="1"/>
    <col min="5656" max="5657" width="0" style="3" hidden="1" customWidth="1"/>
    <col min="5658" max="5658" width="11.6640625" style="3" customWidth="1"/>
    <col min="5659" max="5665" width="15.77734375" style="3" customWidth="1"/>
    <col min="5666" max="5884" width="9" style="3"/>
    <col min="5885" max="5885" width="5.109375" style="3" customWidth="1"/>
    <col min="5886" max="5886" width="10.21875" style="3" customWidth="1"/>
    <col min="5887" max="5887" width="12.21875" style="3" customWidth="1"/>
    <col min="5888" max="5888" width="24.33203125" style="3" customWidth="1"/>
    <col min="5889" max="5889" width="29.33203125" style="3" customWidth="1"/>
    <col min="5890" max="5890" width="12.109375" style="3" customWidth="1"/>
    <col min="5891" max="5891" width="11.88671875" style="3" customWidth="1"/>
    <col min="5892" max="5892" width="14.6640625" style="3" customWidth="1"/>
    <col min="5893" max="5898" width="13.5546875" style="3" customWidth="1"/>
    <col min="5899" max="5905" width="14.6640625" style="3" customWidth="1"/>
    <col min="5906" max="5908" width="13.88671875" style="3" bestFit="1" customWidth="1"/>
    <col min="5909" max="5910" width="14.88671875" style="3" bestFit="1" customWidth="1"/>
    <col min="5911" max="5911" width="15.88671875" style="3" customWidth="1"/>
    <col min="5912" max="5913" width="0" style="3" hidden="1" customWidth="1"/>
    <col min="5914" max="5914" width="11.6640625" style="3" customWidth="1"/>
    <col min="5915" max="5921" width="15.77734375" style="3" customWidth="1"/>
    <col min="5922" max="6140" width="9" style="3"/>
    <col min="6141" max="6141" width="5.109375" style="3" customWidth="1"/>
    <col min="6142" max="6142" width="10.21875" style="3" customWidth="1"/>
    <col min="6143" max="6143" width="12.21875" style="3" customWidth="1"/>
    <col min="6144" max="6144" width="24.33203125" style="3" customWidth="1"/>
    <col min="6145" max="6145" width="29.33203125" style="3" customWidth="1"/>
    <col min="6146" max="6146" width="12.109375" style="3" customWidth="1"/>
    <col min="6147" max="6147" width="11.88671875" style="3" customWidth="1"/>
    <col min="6148" max="6148" width="14.6640625" style="3" customWidth="1"/>
    <col min="6149" max="6154" width="13.5546875" style="3" customWidth="1"/>
    <col min="6155" max="6161" width="14.6640625" style="3" customWidth="1"/>
    <col min="6162" max="6164" width="13.88671875" style="3" bestFit="1" customWidth="1"/>
    <col min="6165" max="6166" width="14.88671875" style="3" bestFit="1" customWidth="1"/>
    <col min="6167" max="6167" width="15.88671875" style="3" customWidth="1"/>
    <col min="6168" max="6169" width="0" style="3" hidden="1" customWidth="1"/>
    <col min="6170" max="6170" width="11.6640625" style="3" customWidth="1"/>
    <col min="6171" max="6177" width="15.77734375" style="3" customWidth="1"/>
    <col min="6178" max="6396" width="9" style="3"/>
    <col min="6397" max="6397" width="5.109375" style="3" customWidth="1"/>
    <col min="6398" max="6398" width="10.21875" style="3" customWidth="1"/>
    <col min="6399" max="6399" width="12.21875" style="3" customWidth="1"/>
    <col min="6400" max="6400" width="24.33203125" style="3" customWidth="1"/>
    <col min="6401" max="6401" width="29.33203125" style="3" customWidth="1"/>
    <col min="6402" max="6402" width="12.109375" style="3" customWidth="1"/>
    <col min="6403" max="6403" width="11.88671875" style="3" customWidth="1"/>
    <col min="6404" max="6404" width="14.6640625" style="3" customWidth="1"/>
    <col min="6405" max="6410" width="13.5546875" style="3" customWidth="1"/>
    <col min="6411" max="6417" width="14.6640625" style="3" customWidth="1"/>
    <col min="6418" max="6420" width="13.88671875" style="3" bestFit="1" customWidth="1"/>
    <col min="6421" max="6422" width="14.88671875" style="3" bestFit="1" customWidth="1"/>
    <col min="6423" max="6423" width="15.88671875" style="3" customWidth="1"/>
    <col min="6424" max="6425" width="0" style="3" hidden="1" customWidth="1"/>
    <col min="6426" max="6426" width="11.6640625" style="3" customWidth="1"/>
    <col min="6427" max="6433" width="15.77734375" style="3" customWidth="1"/>
    <col min="6434" max="6652" width="9" style="3"/>
    <col min="6653" max="6653" width="5.109375" style="3" customWidth="1"/>
    <col min="6654" max="6654" width="10.21875" style="3" customWidth="1"/>
    <col min="6655" max="6655" width="12.21875" style="3" customWidth="1"/>
    <col min="6656" max="6656" width="24.33203125" style="3" customWidth="1"/>
    <col min="6657" max="6657" width="29.33203125" style="3" customWidth="1"/>
    <col min="6658" max="6658" width="12.109375" style="3" customWidth="1"/>
    <col min="6659" max="6659" width="11.88671875" style="3" customWidth="1"/>
    <col min="6660" max="6660" width="14.6640625" style="3" customWidth="1"/>
    <col min="6661" max="6666" width="13.5546875" style="3" customWidth="1"/>
    <col min="6667" max="6673" width="14.6640625" style="3" customWidth="1"/>
    <col min="6674" max="6676" width="13.88671875" style="3" bestFit="1" customWidth="1"/>
    <col min="6677" max="6678" width="14.88671875" style="3" bestFit="1" customWidth="1"/>
    <col min="6679" max="6679" width="15.88671875" style="3" customWidth="1"/>
    <col min="6680" max="6681" width="0" style="3" hidden="1" customWidth="1"/>
    <col min="6682" max="6682" width="11.6640625" style="3" customWidth="1"/>
    <col min="6683" max="6689" width="15.77734375" style="3" customWidth="1"/>
    <col min="6690" max="6908" width="9" style="3"/>
    <col min="6909" max="6909" width="5.109375" style="3" customWidth="1"/>
    <col min="6910" max="6910" width="10.21875" style="3" customWidth="1"/>
    <col min="6911" max="6911" width="12.21875" style="3" customWidth="1"/>
    <col min="6912" max="6912" width="24.33203125" style="3" customWidth="1"/>
    <col min="6913" max="6913" width="29.33203125" style="3" customWidth="1"/>
    <col min="6914" max="6914" width="12.109375" style="3" customWidth="1"/>
    <col min="6915" max="6915" width="11.88671875" style="3" customWidth="1"/>
    <col min="6916" max="6916" width="14.6640625" style="3" customWidth="1"/>
    <col min="6917" max="6922" width="13.5546875" style="3" customWidth="1"/>
    <col min="6923" max="6929" width="14.6640625" style="3" customWidth="1"/>
    <col min="6930" max="6932" width="13.88671875" style="3" bestFit="1" customWidth="1"/>
    <col min="6933" max="6934" width="14.88671875" style="3" bestFit="1" customWidth="1"/>
    <col min="6935" max="6935" width="15.88671875" style="3" customWidth="1"/>
    <col min="6936" max="6937" width="0" style="3" hidden="1" customWidth="1"/>
    <col min="6938" max="6938" width="11.6640625" style="3" customWidth="1"/>
    <col min="6939" max="6945" width="15.77734375" style="3" customWidth="1"/>
    <col min="6946" max="7164" width="9" style="3"/>
    <col min="7165" max="7165" width="5.109375" style="3" customWidth="1"/>
    <col min="7166" max="7166" width="10.21875" style="3" customWidth="1"/>
    <col min="7167" max="7167" width="12.21875" style="3" customWidth="1"/>
    <col min="7168" max="7168" width="24.33203125" style="3" customWidth="1"/>
    <col min="7169" max="7169" width="29.33203125" style="3" customWidth="1"/>
    <col min="7170" max="7170" width="12.109375" style="3" customWidth="1"/>
    <col min="7171" max="7171" width="11.88671875" style="3" customWidth="1"/>
    <col min="7172" max="7172" width="14.6640625" style="3" customWidth="1"/>
    <col min="7173" max="7178" width="13.5546875" style="3" customWidth="1"/>
    <col min="7179" max="7185" width="14.6640625" style="3" customWidth="1"/>
    <col min="7186" max="7188" width="13.88671875" style="3" bestFit="1" customWidth="1"/>
    <col min="7189" max="7190" width="14.88671875" style="3" bestFit="1" customWidth="1"/>
    <col min="7191" max="7191" width="15.88671875" style="3" customWidth="1"/>
    <col min="7192" max="7193" width="0" style="3" hidden="1" customWidth="1"/>
    <col min="7194" max="7194" width="11.6640625" style="3" customWidth="1"/>
    <col min="7195" max="7201" width="15.77734375" style="3" customWidth="1"/>
    <col min="7202" max="7420" width="9" style="3"/>
    <col min="7421" max="7421" width="5.109375" style="3" customWidth="1"/>
    <col min="7422" max="7422" width="10.21875" style="3" customWidth="1"/>
    <col min="7423" max="7423" width="12.21875" style="3" customWidth="1"/>
    <col min="7424" max="7424" width="24.33203125" style="3" customWidth="1"/>
    <col min="7425" max="7425" width="29.33203125" style="3" customWidth="1"/>
    <col min="7426" max="7426" width="12.109375" style="3" customWidth="1"/>
    <col min="7427" max="7427" width="11.88671875" style="3" customWidth="1"/>
    <col min="7428" max="7428" width="14.6640625" style="3" customWidth="1"/>
    <col min="7429" max="7434" width="13.5546875" style="3" customWidth="1"/>
    <col min="7435" max="7441" width="14.6640625" style="3" customWidth="1"/>
    <col min="7442" max="7444" width="13.88671875" style="3" bestFit="1" customWidth="1"/>
    <col min="7445" max="7446" width="14.88671875" style="3" bestFit="1" customWidth="1"/>
    <col min="7447" max="7447" width="15.88671875" style="3" customWidth="1"/>
    <col min="7448" max="7449" width="0" style="3" hidden="1" customWidth="1"/>
    <col min="7450" max="7450" width="11.6640625" style="3" customWidth="1"/>
    <col min="7451" max="7457" width="15.77734375" style="3" customWidth="1"/>
    <col min="7458" max="7676" width="9" style="3"/>
    <col min="7677" max="7677" width="5.109375" style="3" customWidth="1"/>
    <col min="7678" max="7678" width="10.21875" style="3" customWidth="1"/>
    <col min="7679" max="7679" width="12.21875" style="3" customWidth="1"/>
    <col min="7680" max="7680" width="24.33203125" style="3" customWidth="1"/>
    <col min="7681" max="7681" width="29.33203125" style="3" customWidth="1"/>
    <col min="7682" max="7682" width="12.109375" style="3" customWidth="1"/>
    <col min="7683" max="7683" width="11.88671875" style="3" customWidth="1"/>
    <col min="7684" max="7684" width="14.6640625" style="3" customWidth="1"/>
    <col min="7685" max="7690" width="13.5546875" style="3" customWidth="1"/>
    <col min="7691" max="7697" width="14.6640625" style="3" customWidth="1"/>
    <col min="7698" max="7700" width="13.88671875" style="3" bestFit="1" customWidth="1"/>
    <col min="7701" max="7702" width="14.88671875" style="3" bestFit="1" customWidth="1"/>
    <col min="7703" max="7703" width="15.88671875" style="3" customWidth="1"/>
    <col min="7704" max="7705" width="0" style="3" hidden="1" customWidth="1"/>
    <col min="7706" max="7706" width="11.6640625" style="3" customWidth="1"/>
    <col min="7707" max="7713" width="15.77734375" style="3" customWidth="1"/>
    <col min="7714" max="7932" width="9" style="3"/>
    <col min="7933" max="7933" width="5.109375" style="3" customWidth="1"/>
    <col min="7934" max="7934" width="10.21875" style="3" customWidth="1"/>
    <col min="7935" max="7935" width="12.21875" style="3" customWidth="1"/>
    <col min="7936" max="7936" width="24.33203125" style="3" customWidth="1"/>
    <col min="7937" max="7937" width="29.33203125" style="3" customWidth="1"/>
    <col min="7938" max="7938" width="12.109375" style="3" customWidth="1"/>
    <col min="7939" max="7939" width="11.88671875" style="3" customWidth="1"/>
    <col min="7940" max="7940" width="14.6640625" style="3" customWidth="1"/>
    <col min="7941" max="7946" width="13.5546875" style="3" customWidth="1"/>
    <col min="7947" max="7953" width="14.6640625" style="3" customWidth="1"/>
    <col min="7954" max="7956" width="13.88671875" style="3" bestFit="1" customWidth="1"/>
    <col min="7957" max="7958" width="14.88671875" style="3" bestFit="1" customWidth="1"/>
    <col min="7959" max="7959" width="15.88671875" style="3" customWidth="1"/>
    <col min="7960" max="7961" width="0" style="3" hidden="1" customWidth="1"/>
    <col min="7962" max="7962" width="11.6640625" style="3" customWidth="1"/>
    <col min="7963" max="7969" width="15.77734375" style="3" customWidth="1"/>
    <col min="7970" max="8188" width="9" style="3"/>
    <col min="8189" max="8189" width="5.109375" style="3" customWidth="1"/>
    <col min="8190" max="8190" width="10.21875" style="3" customWidth="1"/>
    <col min="8191" max="8191" width="12.21875" style="3" customWidth="1"/>
    <col min="8192" max="8192" width="24.33203125" style="3" customWidth="1"/>
    <col min="8193" max="8193" width="29.33203125" style="3" customWidth="1"/>
    <col min="8194" max="8194" width="12.109375" style="3" customWidth="1"/>
    <col min="8195" max="8195" width="11.88671875" style="3" customWidth="1"/>
    <col min="8196" max="8196" width="14.6640625" style="3" customWidth="1"/>
    <col min="8197" max="8202" width="13.5546875" style="3" customWidth="1"/>
    <col min="8203" max="8209" width="14.6640625" style="3" customWidth="1"/>
    <col min="8210" max="8212" width="13.88671875" style="3" bestFit="1" customWidth="1"/>
    <col min="8213" max="8214" width="14.88671875" style="3" bestFit="1" customWidth="1"/>
    <col min="8215" max="8215" width="15.88671875" style="3" customWidth="1"/>
    <col min="8216" max="8217" width="0" style="3" hidden="1" customWidth="1"/>
    <col min="8218" max="8218" width="11.6640625" style="3" customWidth="1"/>
    <col min="8219" max="8225" width="15.77734375" style="3" customWidth="1"/>
    <col min="8226" max="8444" width="9" style="3"/>
    <col min="8445" max="8445" width="5.109375" style="3" customWidth="1"/>
    <col min="8446" max="8446" width="10.21875" style="3" customWidth="1"/>
    <col min="8447" max="8447" width="12.21875" style="3" customWidth="1"/>
    <col min="8448" max="8448" width="24.33203125" style="3" customWidth="1"/>
    <col min="8449" max="8449" width="29.33203125" style="3" customWidth="1"/>
    <col min="8450" max="8450" width="12.109375" style="3" customWidth="1"/>
    <col min="8451" max="8451" width="11.88671875" style="3" customWidth="1"/>
    <col min="8452" max="8452" width="14.6640625" style="3" customWidth="1"/>
    <col min="8453" max="8458" width="13.5546875" style="3" customWidth="1"/>
    <col min="8459" max="8465" width="14.6640625" style="3" customWidth="1"/>
    <col min="8466" max="8468" width="13.88671875" style="3" bestFit="1" customWidth="1"/>
    <col min="8469" max="8470" width="14.88671875" style="3" bestFit="1" customWidth="1"/>
    <col min="8471" max="8471" width="15.88671875" style="3" customWidth="1"/>
    <col min="8472" max="8473" width="0" style="3" hidden="1" customWidth="1"/>
    <col min="8474" max="8474" width="11.6640625" style="3" customWidth="1"/>
    <col min="8475" max="8481" width="15.77734375" style="3" customWidth="1"/>
    <col min="8482" max="8700" width="9" style="3"/>
    <col min="8701" max="8701" width="5.109375" style="3" customWidth="1"/>
    <col min="8702" max="8702" width="10.21875" style="3" customWidth="1"/>
    <col min="8703" max="8703" width="12.21875" style="3" customWidth="1"/>
    <col min="8704" max="8704" width="24.33203125" style="3" customWidth="1"/>
    <col min="8705" max="8705" width="29.33203125" style="3" customWidth="1"/>
    <col min="8706" max="8706" width="12.109375" style="3" customWidth="1"/>
    <col min="8707" max="8707" width="11.88671875" style="3" customWidth="1"/>
    <col min="8708" max="8708" width="14.6640625" style="3" customWidth="1"/>
    <col min="8709" max="8714" width="13.5546875" style="3" customWidth="1"/>
    <col min="8715" max="8721" width="14.6640625" style="3" customWidth="1"/>
    <col min="8722" max="8724" width="13.88671875" style="3" bestFit="1" customWidth="1"/>
    <col min="8725" max="8726" width="14.88671875" style="3" bestFit="1" customWidth="1"/>
    <col min="8727" max="8727" width="15.88671875" style="3" customWidth="1"/>
    <col min="8728" max="8729" width="0" style="3" hidden="1" customWidth="1"/>
    <col min="8730" max="8730" width="11.6640625" style="3" customWidth="1"/>
    <col min="8731" max="8737" width="15.77734375" style="3" customWidth="1"/>
    <col min="8738" max="8956" width="9" style="3"/>
    <col min="8957" max="8957" width="5.109375" style="3" customWidth="1"/>
    <col min="8958" max="8958" width="10.21875" style="3" customWidth="1"/>
    <col min="8959" max="8959" width="12.21875" style="3" customWidth="1"/>
    <col min="8960" max="8960" width="24.33203125" style="3" customWidth="1"/>
    <col min="8961" max="8961" width="29.33203125" style="3" customWidth="1"/>
    <col min="8962" max="8962" width="12.109375" style="3" customWidth="1"/>
    <col min="8963" max="8963" width="11.88671875" style="3" customWidth="1"/>
    <col min="8964" max="8964" width="14.6640625" style="3" customWidth="1"/>
    <col min="8965" max="8970" width="13.5546875" style="3" customWidth="1"/>
    <col min="8971" max="8977" width="14.6640625" style="3" customWidth="1"/>
    <col min="8978" max="8980" width="13.88671875" style="3" bestFit="1" customWidth="1"/>
    <col min="8981" max="8982" width="14.88671875" style="3" bestFit="1" customWidth="1"/>
    <col min="8983" max="8983" width="15.88671875" style="3" customWidth="1"/>
    <col min="8984" max="8985" width="0" style="3" hidden="1" customWidth="1"/>
    <col min="8986" max="8986" width="11.6640625" style="3" customWidth="1"/>
    <col min="8987" max="8993" width="15.77734375" style="3" customWidth="1"/>
    <col min="8994" max="9212" width="9" style="3"/>
    <col min="9213" max="9213" width="5.109375" style="3" customWidth="1"/>
    <col min="9214" max="9214" width="10.21875" style="3" customWidth="1"/>
    <col min="9215" max="9215" width="12.21875" style="3" customWidth="1"/>
    <col min="9216" max="9216" width="24.33203125" style="3" customWidth="1"/>
    <col min="9217" max="9217" width="29.33203125" style="3" customWidth="1"/>
    <col min="9218" max="9218" width="12.109375" style="3" customWidth="1"/>
    <col min="9219" max="9219" width="11.88671875" style="3" customWidth="1"/>
    <col min="9220" max="9220" width="14.6640625" style="3" customWidth="1"/>
    <col min="9221" max="9226" width="13.5546875" style="3" customWidth="1"/>
    <col min="9227" max="9233" width="14.6640625" style="3" customWidth="1"/>
    <col min="9234" max="9236" width="13.88671875" style="3" bestFit="1" customWidth="1"/>
    <col min="9237" max="9238" width="14.88671875" style="3" bestFit="1" customWidth="1"/>
    <col min="9239" max="9239" width="15.88671875" style="3" customWidth="1"/>
    <col min="9240" max="9241" width="0" style="3" hidden="1" customWidth="1"/>
    <col min="9242" max="9242" width="11.6640625" style="3" customWidth="1"/>
    <col min="9243" max="9249" width="15.77734375" style="3" customWidth="1"/>
    <col min="9250" max="9468" width="9" style="3"/>
    <col min="9469" max="9469" width="5.109375" style="3" customWidth="1"/>
    <col min="9470" max="9470" width="10.21875" style="3" customWidth="1"/>
    <col min="9471" max="9471" width="12.21875" style="3" customWidth="1"/>
    <col min="9472" max="9472" width="24.33203125" style="3" customWidth="1"/>
    <col min="9473" max="9473" width="29.33203125" style="3" customWidth="1"/>
    <col min="9474" max="9474" width="12.109375" style="3" customWidth="1"/>
    <col min="9475" max="9475" width="11.88671875" style="3" customWidth="1"/>
    <col min="9476" max="9476" width="14.6640625" style="3" customWidth="1"/>
    <col min="9477" max="9482" width="13.5546875" style="3" customWidth="1"/>
    <col min="9483" max="9489" width="14.6640625" style="3" customWidth="1"/>
    <col min="9490" max="9492" width="13.88671875" style="3" bestFit="1" customWidth="1"/>
    <col min="9493" max="9494" width="14.88671875" style="3" bestFit="1" customWidth="1"/>
    <col min="9495" max="9495" width="15.88671875" style="3" customWidth="1"/>
    <col min="9496" max="9497" width="0" style="3" hidden="1" customWidth="1"/>
    <col min="9498" max="9498" width="11.6640625" style="3" customWidth="1"/>
    <col min="9499" max="9505" width="15.77734375" style="3" customWidth="1"/>
    <col min="9506" max="9724" width="9" style="3"/>
    <col min="9725" max="9725" width="5.109375" style="3" customWidth="1"/>
    <col min="9726" max="9726" width="10.21875" style="3" customWidth="1"/>
    <col min="9727" max="9727" width="12.21875" style="3" customWidth="1"/>
    <col min="9728" max="9728" width="24.33203125" style="3" customWidth="1"/>
    <col min="9729" max="9729" width="29.33203125" style="3" customWidth="1"/>
    <col min="9730" max="9730" width="12.109375" style="3" customWidth="1"/>
    <col min="9731" max="9731" width="11.88671875" style="3" customWidth="1"/>
    <col min="9732" max="9732" width="14.6640625" style="3" customWidth="1"/>
    <col min="9733" max="9738" width="13.5546875" style="3" customWidth="1"/>
    <col min="9739" max="9745" width="14.6640625" style="3" customWidth="1"/>
    <col min="9746" max="9748" width="13.88671875" style="3" bestFit="1" customWidth="1"/>
    <col min="9749" max="9750" width="14.88671875" style="3" bestFit="1" customWidth="1"/>
    <col min="9751" max="9751" width="15.88671875" style="3" customWidth="1"/>
    <col min="9752" max="9753" width="0" style="3" hidden="1" customWidth="1"/>
    <col min="9754" max="9754" width="11.6640625" style="3" customWidth="1"/>
    <col min="9755" max="9761" width="15.77734375" style="3" customWidth="1"/>
    <col min="9762" max="9980" width="9" style="3"/>
    <col min="9981" max="9981" width="5.109375" style="3" customWidth="1"/>
    <col min="9982" max="9982" width="10.21875" style="3" customWidth="1"/>
    <col min="9983" max="9983" width="12.21875" style="3" customWidth="1"/>
    <col min="9984" max="9984" width="24.33203125" style="3" customWidth="1"/>
    <col min="9985" max="9985" width="29.33203125" style="3" customWidth="1"/>
    <col min="9986" max="9986" width="12.109375" style="3" customWidth="1"/>
    <col min="9987" max="9987" width="11.88671875" style="3" customWidth="1"/>
    <col min="9988" max="9988" width="14.6640625" style="3" customWidth="1"/>
    <col min="9989" max="9994" width="13.5546875" style="3" customWidth="1"/>
    <col min="9995" max="10001" width="14.6640625" style="3" customWidth="1"/>
    <col min="10002" max="10004" width="13.88671875" style="3" bestFit="1" customWidth="1"/>
    <col min="10005" max="10006" width="14.88671875" style="3" bestFit="1" customWidth="1"/>
    <col min="10007" max="10007" width="15.88671875" style="3" customWidth="1"/>
    <col min="10008" max="10009" width="0" style="3" hidden="1" customWidth="1"/>
    <col min="10010" max="10010" width="11.6640625" style="3" customWidth="1"/>
    <col min="10011" max="10017" width="15.77734375" style="3" customWidth="1"/>
    <col min="10018" max="10236" width="9" style="3"/>
    <col min="10237" max="10237" width="5.109375" style="3" customWidth="1"/>
    <col min="10238" max="10238" width="10.21875" style="3" customWidth="1"/>
    <col min="10239" max="10239" width="12.21875" style="3" customWidth="1"/>
    <col min="10240" max="10240" width="24.33203125" style="3" customWidth="1"/>
    <col min="10241" max="10241" width="29.33203125" style="3" customWidth="1"/>
    <col min="10242" max="10242" width="12.109375" style="3" customWidth="1"/>
    <col min="10243" max="10243" width="11.88671875" style="3" customWidth="1"/>
    <col min="10244" max="10244" width="14.6640625" style="3" customWidth="1"/>
    <col min="10245" max="10250" width="13.5546875" style="3" customWidth="1"/>
    <col min="10251" max="10257" width="14.6640625" style="3" customWidth="1"/>
    <col min="10258" max="10260" width="13.88671875" style="3" bestFit="1" customWidth="1"/>
    <col min="10261" max="10262" width="14.88671875" style="3" bestFit="1" customWidth="1"/>
    <col min="10263" max="10263" width="15.88671875" style="3" customWidth="1"/>
    <col min="10264" max="10265" width="0" style="3" hidden="1" customWidth="1"/>
    <col min="10266" max="10266" width="11.6640625" style="3" customWidth="1"/>
    <col min="10267" max="10273" width="15.77734375" style="3" customWidth="1"/>
    <col min="10274" max="10492" width="9" style="3"/>
    <col min="10493" max="10493" width="5.109375" style="3" customWidth="1"/>
    <col min="10494" max="10494" width="10.21875" style="3" customWidth="1"/>
    <col min="10495" max="10495" width="12.21875" style="3" customWidth="1"/>
    <col min="10496" max="10496" width="24.33203125" style="3" customWidth="1"/>
    <col min="10497" max="10497" width="29.33203125" style="3" customWidth="1"/>
    <col min="10498" max="10498" width="12.109375" style="3" customWidth="1"/>
    <col min="10499" max="10499" width="11.88671875" style="3" customWidth="1"/>
    <col min="10500" max="10500" width="14.6640625" style="3" customWidth="1"/>
    <col min="10501" max="10506" width="13.5546875" style="3" customWidth="1"/>
    <col min="10507" max="10513" width="14.6640625" style="3" customWidth="1"/>
    <col min="10514" max="10516" width="13.88671875" style="3" bestFit="1" customWidth="1"/>
    <col min="10517" max="10518" width="14.88671875" style="3" bestFit="1" customWidth="1"/>
    <col min="10519" max="10519" width="15.88671875" style="3" customWidth="1"/>
    <col min="10520" max="10521" width="0" style="3" hidden="1" customWidth="1"/>
    <col min="10522" max="10522" width="11.6640625" style="3" customWidth="1"/>
    <col min="10523" max="10529" width="15.77734375" style="3" customWidth="1"/>
    <col min="10530" max="10748" width="9" style="3"/>
    <col min="10749" max="10749" width="5.109375" style="3" customWidth="1"/>
    <col min="10750" max="10750" width="10.21875" style="3" customWidth="1"/>
    <col min="10751" max="10751" width="12.21875" style="3" customWidth="1"/>
    <col min="10752" max="10752" width="24.33203125" style="3" customWidth="1"/>
    <col min="10753" max="10753" width="29.33203125" style="3" customWidth="1"/>
    <col min="10754" max="10754" width="12.109375" style="3" customWidth="1"/>
    <col min="10755" max="10755" width="11.88671875" style="3" customWidth="1"/>
    <col min="10756" max="10756" width="14.6640625" style="3" customWidth="1"/>
    <col min="10757" max="10762" width="13.5546875" style="3" customWidth="1"/>
    <col min="10763" max="10769" width="14.6640625" style="3" customWidth="1"/>
    <col min="10770" max="10772" width="13.88671875" style="3" bestFit="1" customWidth="1"/>
    <col min="10773" max="10774" width="14.88671875" style="3" bestFit="1" customWidth="1"/>
    <col min="10775" max="10775" width="15.88671875" style="3" customWidth="1"/>
    <col min="10776" max="10777" width="0" style="3" hidden="1" customWidth="1"/>
    <col min="10778" max="10778" width="11.6640625" style="3" customWidth="1"/>
    <col min="10779" max="10785" width="15.77734375" style="3" customWidth="1"/>
    <col min="10786" max="11004" width="9" style="3"/>
    <col min="11005" max="11005" width="5.109375" style="3" customWidth="1"/>
    <col min="11006" max="11006" width="10.21875" style="3" customWidth="1"/>
    <col min="11007" max="11007" width="12.21875" style="3" customWidth="1"/>
    <col min="11008" max="11008" width="24.33203125" style="3" customWidth="1"/>
    <col min="11009" max="11009" width="29.33203125" style="3" customWidth="1"/>
    <col min="11010" max="11010" width="12.109375" style="3" customWidth="1"/>
    <col min="11011" max="11011" width="11.88671875" style="3" customWidth="1"/>
    <col min="11012" max="11012" width="14.6640625" style="3" customWidth="1"/>
    <col min="11013" max="11018" width="13.5546875" style="3" customWidth="1"/>
    <col min="11019" max="11025" width="14.6640625" style="3" customWidth="1"/>
    <col min="11026" max="11028" width="13.88671875" style="3" bestFit="1" customWidth="1"/>
    <col min="11029" max="11030" width="14.88671875" style="3" bestFit="1" customWidth="1"/>
    <col min="11031" max="11031" width="15.88671875" style="3" customWidth="1"/>
    <col min="11032" max="11033" width="0" style="3" hidden="1" customWidth="1"/>
    <col min="11034" max="11034" width="11.6640625" style="3" customWidth="1"/>
    <col min="11035" max="11041" width="15.77734375" style="3" customWidth="1"/>
    <col min="11042" max="11260" width="9" style="3"/>
    <col min="11261" max="11261" width="5.109375" style="3" customWidth="1"/>
    <col min="11262" max="11262" width="10.21875" style="3" customWidth="1"/>
    <col min="11263" max="11263" width="12.21875" style="3" customWidth="1"/>
    <col min="11264" max="11264" width="24.33203125" style="3" customWidth="1"/>
    <col min="11265" max="11265" width="29.33203125" style="3" customWidth="1"/>
    <col min="11266" max="11266" width="12.109375" style="3" customWidth="1"/>
    <col min="11267" max="11267" width="11.88671875" style="3" customWidth="1"/>
    <col min="11268" max="11268" width="14.6640625" style="3" customWidth="1"/>
    <col min="11269" max="11274" width="13.5546875" style="3" customWidth="1"/>
    <col min="11275" max="11281" width="14.6640625" style="3" customWidth="1"/>
    <col min="11282" max="11284" width="13.88671875" style="3" bestFit="1" customWidth="1"/>
    <col min="11285" max="11286" width="14.88671875" style="3" bestFit="1" customWidth="1"/>
    <col min="11287" max="11287" width="15.88671875" style="3" customWidth="1"/>
    <col min="11288" max="11289" width="0" style="3" hidden="1" customWidth="1"/>
    <col min="11290" max="11290" width="11.6640625" style="3" customWidth="1"/>
    <col min="11291" max="11297" width="15.77734375" style="3" customWidth="1"/>
    <col min="11298" max="11516" width="9" style="3"/>
    <col min="11517" max="11517" width="5.109375" style="3" customWidth="1"/>
    <col min="11518" max="11518" width="10.21875" style="3" customWidth="1"/>
    <col min="11519" max="11519" width="12.21875" style="3" customWidth="1"/>
    <col min="11520" max="11520" width="24.33203125" style="3" customWidth="1"/>
    <col min="11521" max="11521" width="29.33203125" style="3" customWidth="1"/>
    <col min="11522" max="11522" width="12.109375" style="3" customWidth="1"/>
    <col min="11523" max="11523" width="11.88671875" style="3" customWidth="1"/>
    <col min="11524" max="11524" width="14.6640625" style="3" customWidth="1"/>
    <col min="11525" max="11530" width="13.5546875" style="3" customWidth="1"/>
    <col min="11531" max="11537" width="14.6640625" style="3" customWidth="1"/>
    <col min="11538" max="11540" width="13.88671875" style="3" bestFit="1" customWidth="1"/>
    <col min="11541" max="11542" width="14.88671875" style="3" bestFit="1" customWidth="1"/>
    <col min="11543" max="11543" width="15.88671875" style="3" customWidth="1"/>
    <col min="11544" max="11545" width="0" style="3" hidden="1" customWidth="1"/>
    <col min="11546" max="11546" width="11.6640625" style="3" customWidth="1"/>
    <col min="11547" max="11553" width="15.77734375" style="3" customWidth="1"/>
    <col min="11554" max="11772" width="9" style="3"/>
    <col min="11773" max="11773" width="5.109375" style="3" customWidth="1"/>
    <col min="11774" max="11774" width="10.21875" style="3" customWidth="1"/>
    <col min="11775" max="11775" width="12.21875" style="3" customWidth="1"/>
    <col min="11776" max="11776" width="24.33203125" style="3" customWidth="1"/>
    <col min="11777" max="11777" width="29.33203125" style="3" customWidth="1"/>
    <col min="11778" max="11778" width="12.109375" style="3" customWidth="1"/>
    <col min="11779" max="11779" width="11.88671875" style="3" customWidth="1"/>
    <col min="11780" max="11780" width="14.6640625" style="3" customWidth="1"/>
    <col min="11781" max="11786" width="13.5546875" style="3" customWidth="1"/>
    <col min="11787" max="11793" width="14.6640625" style="3" customWidth="1"/>
    <col min="11794" max="11796" width="13.88671875" style="3" bestFit="1" customWidth="1"/>
    <col min="11797" max="11798" width="14.88671875" style="3" bestFit="1" customWidth="1"/>
    <col min="11799" max="11799" width="15.88671875" style="3" customWidth="1"/>
    <col min="11800" max="11801" width="0" style="3" hidden="1" customWidth="1"/>
    <col min="11802" max="11802" width="11.6640625" style="3" customWidth="1"/>
    <col min="11803" max="11809" width="15.77734375" style="3" customWidth="1"/>
    <col min="11810" max="12028" width="9" style="3"/>
    <col min="12029" max="12029" width="5.109375" style="3" customWidth="1"/>
    <col min="12030" max="12030" width="10.21875" style="3" customWidth="1"/>
    <col min="12031" max="12031" width="12.21875" style="3" customWidth="1"/>
    <col min="12032" max="12032" width="24.33203125" style="3" customWidth="1"/>
    <col min="12033" max="12033" width="29.33203125" style="3" customWidth="1"/>
    <col min="12034" max="12034" width="12.109375" style="3" customWidth="1"/>
    <col min="12035" max="12035" width="11.88671875" style="3" customWidth="1"/>
    <col min="12036" max="12036" width="14.6640625" style="3" customWidth="1"/>
    <col min="12037" max="12042" width="13.5546875" style="3" customWidth="1"/>
    <col min="12043" max="12049" width="14.6640625" style="3" customWidth="1"/>
    <col min="12050" max="12052" width="13.88671875" style="3" bestFit="1" customWidth="1"/>
    <col min="12053" max="12054" width="14.88671875" style="3" bestFit="1" customWidth="1"/>
    <col min="12055" max="12055" width="15.88671875" style="3" customWidth="1"/>
    <col min="12056" max="12057" width="0" style="3" hidden="1" customWidth="1"/>
    <col min="12058" max="12058" width="11.6640625" style="3" customWidth="1"/>
    <col min="12059" max="12065" width="15.77734375" style="3" customWidth="1"/>
    <col min="12066" max="12284" width="9" style="3"/>
    <col min="12285" max="12285" width="5.109375" style="3" customWidth="1"/>
    <col min="12286" max="12286" width="10.21875" style="3" customWidth="1"/>
    <col min="12287" max="12287" width="12.21875" style="3" customWidth="1"/>
    <col min="12288" max="12288" width="24.33203125" style="3" customWidth="1"/>
    <col min="12289" max="12289" width="29.33203125" style="3" customWidth="1"/>
    <col min="12290" max="12290" width="12.109375" style="3" customWidth="1"/>
    <col min="12291" max="12291" width="11.88671875" style="3" customWidth="1"/>
    <col min="12292" max="12292" width="14.6640625" style="3" customWidth="1"/>
    <col min="12293" max="12298" width="13.5546875" style="3" customWidth="1"/>
    <col min="12299" max="12305" width="14.6640625" style="3" customWidth="1"/>
    <col min="12306" max="12308" width="13.88671875" style="3" bestFit="1" customWidth="1"/>
    <col min="12309" max="12310" width="14.88671875" style="3" bestFit="1" customWidth="1"/>
    <col min="12311" max="12311" width="15.88671875" style="3" customWidth="1"/>
    <col min="12312" max="12313" width="0" style="3" hidden="1" customWidth="1"/>
    <col min="12314" max="12314" width="11.6640625" style="3" customWidth="1"/>
    <col min="12315" max="12321" width="15.77734375" style="3" customWidth="1"/>
    <col min="12322" max="12540" width="9" style="3"/>
    <col min="12541" max="12541" width="5.109375" style="3" customWidth="1"/>
    <col min="12542" max="12542" width="10.21875" style="3" customWidth="1"/>
    <col min="12543" max="12543" width="12.21875" style="3" customWidth="1"/>
    <col min="12544" max="12544" width="24.33203125" style="3" customWidth="1"/>
    <col min="12545" max="12545" width="29.33203125" style="3" customWidth="1"/>
    <col min="12546" max="12546" width="12.109375" style="3" customWidth="1"/>
    <col min="12547" max="12547" width="11.88671875" style="3" customWidth="1"/>
    <col min="12548" max="12548" width="14.6640625" style="3" customWidth="1"/>
    <col min="12549" max="12554" width="13.5546875" style="3" customWidth="1"/>
    <col min="12555" max="12561" width="14.6640625" style="3" customWidth="1"/>
    <col min="12562" max="12564" width="13.88671875" style="3" bestFit="1" customWidth="1"/>
    <col min="12565" max="12566" width="14.88671875" style="3" bestFit="1" customWidth="1"/>
    <col min="12567" max="12567" width="15.88671875" style="3" customWidth="1"/>
    <col min="12568" max="12569" width="0" style="3" hidden="1" customWidth="1"/>
    <col min="12570" max="12570" width="11.6640625" style="3" customWidth="1"/>
    <col min="12571" max="12577" width="15.77734375" style="3" customWidth="1"/>
    <col min="12578" max="12796" width="9" style="3"/>
    <col min="12797" max="12797" width="5.109375" style="3" customWidth="1"/>
    <col min="12798" max="12798" width="10.21875" style="3" customWidth="1"/>
    <col min="12799" max="12799" width="12.21875" style="3" customWidth="1"/>
    <col min="12800" max="12800" width="24.33203125" style="3" customWidth="1"/>
    <col min="12801" max="12801" width="29.33203125" style="3" customWidth="1"/>
    <col min="12802" max="12802" width="12.109375" style="3" customWidth="1"/>
    <col min="12803" max="12803" width="11.88671875" style="3" customWidth="1"/>
    <col min="12804" max="12804" width="14.6640625" style="3" customWidth="1"/>
    <col min="12805" max="12810" width="13.5546875" style="3" customWidth="1"/>
    <col min="12811" max="12817" width="14.6640625" style="3" customWidth="1"/>
    <col min="12818" max="12820" width="13.88671875" style="3" bestFit="1" customWidth="1"/>
    <col min="12821" max="12822" width="14.88671875" style="3" bestFit="1" customWidth="1"/>
    <col min="12823" max="12823" width="15.88671875" style="3" customWidth="1"/>
    <col min="12824" max="12825" width="0" style="3" hidden="1" customWidth="1"/>
    <col min="12826" max="12826" width="11.6640625" style="3" customWidth="1"/>
    <col min="12827" max="12833" width="15.77734375" style="3" customWidth="1"/>
    <col min="12834" max="13052" width="9" style="3"/>
    <col min="13053" max="13053" width="5.109375" style="3" customWidth="1"/>
    <col min="13054" max="13054" width="10.21875" style="3" customWidth="1"/>
    <col min="13055" max="13055" width="12.21875" style="3" customWidth="1"/>
    <col min="13056" max="13056" width="24.33203125" style="3" customWidth="1"/>
    <col min="13057" max="13057" width="29.33203125" style="3" customWidth="1"/>
    <col min="13058" max="13058" width="12.109375" style="3" customWidth="1"/>
    <col min="13059" max="13059" width="11.88671875" style="3" customWidth="1"/>
    <col min="13060" max="13060" width="14.6640625" style="3" customWidth="1"/>
    <col min="13061" max="13066" width="13.5546875" style="3" customWidth="1"/>
    <col min="13067" max="13073" width="14.6640625" style="3" customWidth="1"/>
    <col min="13074" max="13076" width="13.88671875" style="3" bestFit="1" customWidth="1"/>
    <col min="13077" max="13078" width="14.88671875" style="3" bestFit="1" customWidth="1"/>
    <col min="13079" max="13079" width="15.88671875" style="3" customWidth="1"/>
    <col min="13080" max="13081" width="0" style="3" hidden="1" customWidth="1"/>
    <col min="13082" max="13082" width="11.6640625" style="3" customWidth="1"/>
    <col min="13083" max="13089" width="15.77734375" style="3" customWidth="1"/>
    <col min="13090" max="13308" width="9" style="3"/>
    <col min="13309" max="13309" width="5.109375" style="3" customWidth="1"/>
    <col min="13310" max="13310" width="10.21875" style="3" customWidth="1"/>
    <col min="13311" max="13311" width="12.21875" style="3" customWidth="1"/>
    <col min="13312" max="13312" width="24.33203125" style="3" customWidth="1"/>
    <col min="13313" max="13313" width="29.33203125" style="3" customWidth="1"/>
    <col min="13314" max="13314" width="12.109375" style="3" customWidth="1"/>
    <col min="13315" max="13315" width="11.88671875" style="3" customWidth="1"/>
    <col min="13316" max="13316" width="14.6640625" style="3" customWidth="1"/>
    <col min="13317" max="13322" width="13.5546875" style="3" customWidth="1"/>
    <col min="13323" max="13329" width="14.6640625" style="3" customWidth="1"/>
    <col min="13330" max="13332" width="13.88671875" style="3" bestFit="1" customWidth="1"/>
    <col min="13333" max="13334" width="14.88671875" style="3" bestFit="1" customWidth="1"/>
    <col min="13335" max="13335" width="15.88671875" style="3" customWidth="1"/>
    <col min="13336" max="13337" width="0" style="3" hidden="1" customWidth="1"/>
    <col min="13338" max="13338" width="11.6640625" style="3" customWidth="1"/>
    <col min="13339" max="13345" width="15.77734375" style="3" customWidth="1"/>
    <col min="13346" max="13564" width="9" style="3"/>
    <col min="13565" max="13565" width="5.109375" style="3" customWidth="1"/>
    <col min="13566" max="13566" width="10.21875" style="3" customWidth="1"/>
    <col min="13567" max="13567" width="12.21875" style="3" customWidth="1"/>
    <col min="13568" max="13568" width="24.33203125" style="3" customWidth="1"/>
    <col min="13569" max="13569" width="29.33203125" style="3" customWidth="1"/>
    <col min="13570" max="13570" width="12.109375" style="3" customWidth="1"/>
    <col min="13571" max="13571" width="11.88671875" style="3" customWidth="1"/>
    <col min="13572" max="13572" width="14.6640625" style="3" customWidth="1"/>
    <col min="13573" max="13578" width="13.5546875" style="3" customWidth="1"/>
    <col min="13579" max="13585" width="14.6640625" style="3" customWidth="1"/>
    <col min="13586" max="13588" width="13.88671875" style="3" bestFit="1" customWidth="1"/>
    <col min="13589" max="13590" width="14.88671875" style="3" bestFit="1" customWidth="1"/>
    <col min="13591" max="13591" width="15.88671875" style="3" customWidth="1"/>
    <col min="13592" max="13593" width="0" style="3" hidden="1" customWidth="1"/>
    <col min="13594" max="13594" width="11.6640625" style="3" customWidth="1"/>
    <col min="13595" max="13601" width="15.77734375" style="3" customWidth="1"/>
    <col min="13602" max="13820" width="9" style="3"/>
    <col min="13821" max="13821" width="5.109375" style="3" customWidth="1"/>
    <col min="13822" max="13822" width="10.21875" style="3" customWidth="1"/>
    <col min="13823" max="13823" width="12.21875" style="3" customWidth="1"/>
    <col min="13824" max="13824" width="24.33203125" style="3" customWidth="1"/>
    <col min="13825" max="13825" width="29.33203125" style="3" customWidth="1"/>
    <col min="13826" max="13826" width="12.109375" style="3" customWidth="1"/>
    <col min="13827" max="13827" width="11.88671875" style="3" customWidth="1"/>
    <col min="13828" max="13828" width="14.6640625" style="3" customWidth="1"/>
    <col min="13829" max="13834" width="13.5546875" style="3" customWidth="1"/>
    <col min="13835" max="13841" width="14.6640625" style="3" customWidth="1"/>
    <col min="13842" max="13844" width="13.88671875" style="3" bestFit="1" customWidth="1"/>
    <col min="13845" max="13846" width="14.88671875" style="3" bestFit="1" customWidth="1"/>
    <col min="13847" max="13847" width="15.88671875" style="3" customWidth="1"/>
    <col min="13848" max="13849" width="0" style="3" hidden="1" customWidth="1"/>
    <col min="13850" max="13850" width="11.6640625" style="3" customWidth="1"/>
    <col min="13851" max="13857" width="15.77734375" style="3" customWidth="1"/>
    <col min="13858" max="14076" width="9" style="3"/>
    <col min="14077" max="14077" width="5.109375" style="3" customWidth="1"/>
    <col min="14078" max="14078" width="10.21875" style="3" customWidth="1"/>
    <col min="14079" max="14079" width="12.21875" style="3" customWidth="1"/>
    <col min="14080" max="14080" width="24.33203125" style="3" customWidth="1"/>
    <col min="14081" max="14081" width="29.33203125" style="3" customWidth="1"/>
    <col min="14082" max="14082" width="12.109375" style="3" customWidth="1"/>
    <col min="14083" max="14083" width="11.88671875" style="3" customWidth="1"/>
    <col min="14084" max="14084" width="14.6640625" style="3" customWidth="1"/>
    <col min="14085" max="14090" width="13.5546875" style="3" customWidth="1"/>
    <col min="14091" max="14097" width="14.6640625" style="3" customWidth="1"/>
    <col min="14098" max="14100" width="13.88671875" style="3" bestFit="1" customWidth="1"/>
    <col min="14101" max="14102" width="14.88671875" style="3" bestFit="1" customWidth="1"/>
    <col min="14103" max="14103" width="15.88671875" style="3" customWidth="1"/>
    <col min="14104" max="14105" width="0" style="3" hidden="1" customWidth="1"/>
    <col min="14106" max="14106" width="11.6640625" style="3" customWidth="1"/>
    <col min="14107" max="14113" width="15.77734375" style="3" customWidth="1"/>
    <col min="14114" max="14332" width="9" style="3"/>
    <col min="14333" max="14333" width="5.109375" style="3" customWidth="1"/>
    <col min="14334" max="14334" width="10.21875" style="3" customWidth="1"/>
    <col min="14335" max="14335" width="12.21875" style="3" customWidth="1"/>
    <col min="14336" max="14336" width="24.33203125" style="3" customWidth="1"/>
    <col min="14337" max="14337" width="29.33203125" style="3" customWidth="1"/>
    <col min="14338" max="14338" width="12.109375" style="3" customWidth="1"/>
    <col min="14339" max="14339" width="11.88671875" style="3" customWidth="1"/>
    <col min="14340" max="14340" width="14.6640625" style="3" customWidth="1"/>
    <col min="14341" max="14346" width="13.5546875" style="3" customWidth="1"/>
    <col min="14347" max="14353" width="14.6640625" style="3" customWidth="1"/>
    <col min="14354" max="14356" width="13.88671875" style="3" bestFit="1" customWidth="1"/>
    <col min="14357" max="14358" width="14.88671875" style="3" bestFit="1" customWidth="1"/>
    <col min="14359" max="14359" width="15.88671875" style="3" customWidth="1"/>
    <col min="14360" max="14361" width="0" style="3" hidden="1" customWidth="1"/>
    <col min="14362" max="14362" width="11.6640625" style="3" customWidth="1"/>
    <col min="14363" max="14369" width="15.77734375" style="3" customWidth="1"/>
    <col min="14370" max="14588" width="9" style="3"/>
    <col min="14589" max="14589" width="5.109375" style="3" customWidth="1"/>
    <col min="14590" max="14590" width="10.21875" style="3" customWidth="1"/>
    <col min="14591" max="14591" width="12.21875" style="3" customWidth="1"/>
    <col min="14592" max="14592" width="24.33203125" style="3" customWidth="1"/>
    <col min="14593" max="14593" width="29.33203125" style="3" customWidth="1"/>
    <col min="14594" max="14594" width="12.109375" style="3" customWidth="1"/>
    <col min="14595" max="14595" width="11.88671875" style="3" customWidth="1"/>
    <col min="14596" max="14596" width="14.6640625" style="3" customWidth="1"/>
    <col min="14597" max="14602" width="13.5546875" style="3" customWidth="1"/>
    <col min="14603" max="14609" width="14.6640625" style="3" customWidth="1"/>
    <col min="14610" max="14612" width="13.88671875" style="3" bestFit="1" customWidth="1"/>
    <col min="14613" max="14614" width="14.88671875" style="3" bestFit="1" customWidth="1"/>
    <col min="14615" max="14615" width="15.88671875" style="3" customWidth="1"/>
    <col min="14616" max="14617" width="0" style="3" hidden="1" customWidth="1"/>
    <col min="14618" max="14618" width="11.6640625" style="3" customWidth="1"/>
    <col min="14619" max="14625" width="15.77734375" style="3" customWidth="1"/>
    <col min="14626" max="14844" width="9" style="3"/>
    <col min="14845" max="14845" width="5.109375" style="3" customWidth="1"/>
    <col min="14846" max="14846" width="10.21875" style="3" customWidth="1"/>
    <col min="14847" max="14847" width="12.21875" style="3" customWidth="1"/>
    <col min="14848" max="14848" width="24.33203125" style="3" customWidth="1"/>
    <col min="14849" max="14849" width="29.33203125" style="3" customWidth="1"/>
    <col min="14850" max="14850" width="12.109375" style="3" customWidth="1"/>
    <col min="14851" max="14851" width="11.88671875" style="3" customWidth="1"/>
    <col min="14852" max="14852" width="14.6640625" style="3" customWidth="1"/>
    <col min="14853" max="14858" width="13.5546875" style="3" customWidth="1"/>
    <col min="14859" max="14865" width="14.6640625" style="3" customWidth="1"/>
    <col min="14866" max="14868" width="13.88671875" style="3" bestFit="1" customWidth="1"/>
    <col min="14869" max="14870" width="14.88671875" style="3" bestFit="1" customWidth="1"/>
    <col min="14871" max="14871" width="15.88671875" style="3" customWidth="1"/>
    <col min="14872" max="14873" width="0" style="3" hidden="1" customWidth="1"/>
    <col min="14874" max="14874" width="11.6640625" style="3" customWidth="1"/>
    <col min="14875" max="14881" width="15.77734375" style="3" customWidth="1"/>
    <col min="14882" max="15100" width="9" style="3"/>
    <col min="15101" max="15101" width="5.109375" style="3" customWidth="1"/>
    <col min="15102" max="15102" width="10.21875" style="3" customWidth="1"/>
    <col min="15103" max="15103" width="12.21875" style="3" customWidth="1"/>
    <col min="15104" max="15104" width="24.33203125" style="3" customWidth="1"/>
    <col min="15105" max="15105" width="29.33203125" style="3" customWidth="1"/>
    <col min="15106" max="15106" width="12.109375" style="3" customWidth="1"/>
    <col min="15107" max="15107" width="11.88671875" style="3" customWidth="1"/>
    <col min="15108" max="15108" width="14.6640625" style="3" customWidth="1"/>
    <col min="15109" max="15114" width="13.5546875" style="3" customWidth="1"/>
    <col min="15115" max="15121" width="14.6640625" style="3" customWidth="1"/>
    <col min="15122" max="15124" width="13.88671875" style="3" bestFit="1" customWidth="1"/>
    <col min="15125" max="15126" width="14.88671875" style="3" bestFit="1" customWidth="1"/>
    <col min="15127" max="15127" width="15.88671875" style="3" customWidth="1"/>
    <col min="15128" max="15129" width="0" style="3" hidden="1" customWidth="1"/>
    <col min="15130" max="15130" width="11.6640625" style="3" customWidth="1"/>
    <col min="15131" max="15137" width="15.77734375" style="3" customWidth="1"/>
    <col min="15138" max="15356" width="9" style="3"/>
    <col min="15357" max="15357" width="5.109375" style="3" customWidth="1"/>
    <col min="15358" max="15358" width="10.21875" style="3" customWidth="1"/>
    <col min="15359" max="15359" width="12.21875" style="3" customWidth="1"/>
    <col min="15360" max="15360" width="24.33203125" style="3" customWidth="1"/>
    <col min="15361" max="15361" width="29.33203125" style="3" customWidth="1"/>
    <col min="15362" max="15362" width="12.109375" style="3" customWidth="1"/>
    <col min="15363" max="15363" width="11.88671875" style="3" customWidth="1"/>
    <col min="15364" max="15364" width="14.6640625" style="3" customWidth="1"/>
    <col min="15365" max="15370" width="13.5546875" style="3" customWidth="1"/>
    <col min="15371" max="15377" width="14.6640625" style="3" customWidth="1"/>
    <col min="15378" max="15380" width="13.88671875" style="3" bestFit="1" customWidth="1"/>
    <col min="15381" max="15382" width="14.88671875" style="3" bestFit="1" customWidth="1"/>
    <col min="15383" max="15383" width="15.88671875" style="3" customWidth="1"/>
    <col min="15384" max="15385" width="0" style="3" hidden="1" customWidth="1"/>
    <col min="15386" max="15386" width="11.6640625" style="3" customWidth="1"/>
    <col min="15387" max="15393" width="15.77734375" style="3" customWidth="1"/>
    <col min="15394" max="15612" width="9" style="3"/>
    <col min="15613" max="15613" width="5.109375" style="3" customWidth="1"/>
    <col min="15614" max="15614" width="10.21875" style="3" customWidth="1"/>
    <col min="15615" max="15615" width="12.21875" style="3" customWidth="1"/>
    <col min="15616" max="15616" width="24.33203125" style="3" customWidth="1"/>
    <col min="15617" max="15617" width="29.33203125" style="3" customWidth="1"/>
    <col min="15618" max="15618" width="12.109375" style="3" customWidth="1"/>
    <col min="15619" max="15619" width="11.88671875" style="3" customWidth="1"/>
    <col min="15620" max="15620" width="14.6640625" style="3" customWidth="1"/>
    <col min="15621" max="15626" width="13.5546875" style="3" customWidth="1"/>
    <col min="15627" max="15633" width="14.6640625" style="3" customWidth="1"/>
    <col min="15634" max="15636" width="13.88671875" style="3" bestFit="1" customWidth="1"/>
    <col min="15637" max="15638" width="14.88671875" style="3" bestFit="1" customWidth="1"/>
    <col min="15639" max="15639" width="15.88671875" style="3" customWidth="1"/>
    <col min="15640" max="15641" width="0" style="3" hidden="1" customWidth="1"/>
    <col min="15642" max="15642" width="11.6640625" style="3" customWidth="1"/>
    <col min="15643" max="15649" width="15.77734375" style="3" customWidth="1"/>
    <col min="15650" max="15868" width="9" style="3"/>
    <col min="15869" max="15869" width="5.109375" style="3" customWidth="1"/>
    <col min="15870" max="15870" width="10.21875" style="3" customWidth="1"/>
    <col min="15871" max="15871" width="12.21875" style="3" customWidth="1"/>
    <col min="15872" max="15872" width="24.33203125" style="3" customWidth="1"/>
    <col min="15873" max="15873" width="29.33203125" style="3" customWidth="1"/>
    <col min="15874" max="15874" width="12.109375" style="3" customWidth="1"/>
    <col min="15875" max="15875" width="11.88671875" style="3" customWidth="1"/>
    <col min="15876" max="15876" width="14.6640625" style="3" customWidth="1"/>
    <col min="15877" max="15882" width="13.5546875" style="3" customWidth="1"/>
    <col min="15883" max="15889" width="14.6640625" style="3" customWidth="1"/>
    <col min="15890" max="15892" width="13.88671875" style="3" bestFit="1" customWidth="1"/>
    <col min="15893" max="15894" width="14.88671875" style="3" bestFit="1" customWidth="1"/>
    <col min="15895" max="15895" width="15.88671875" style="3" customWidth="1"/>
    <col min="15896" max="15897" width="0" style="3" hidden="1" customWidth="1"/>
    <col min="15898" max="15898" width="11.6640625" style="3" customWidth="1"/>
    <col min="15899" max="15905" width="15.77734375" style="3" customWidth="1"/>
    <col min="15906" max="16124" width="9" style="3"/>
    <col min="16125" max="16125" width="5.109375" style="3" customWidth="1"/>
    <col min="16126" max="16126" width="10.21875" style="3" customWidth="1"/>
    <col min="16127" max="16127" width="12.21875" style="3" customWidth="1"/>
    <col min="16128" max="16128" width="24.33203125" style="3" customWidth="1"/>
    <col min="16129" max="16129" width="29.33203125" style="3" customWidth="1"/>
    <col min="16130" max="16130" width="12.109375" style="3" customWidth="1"/>
    <col min="16131" max="16131" width="11.88671875" style="3" customWidth="1"/>
    <col min="16132" max="16132" width="14.6640625" style="3" customWidth="1"/>
    <col min="16133" max="16138" width="13.5546875" style="3" customWidth="1"/>
    <col min="16139" max="16145" width="14.6640625" style="3" customWidth="1"/>
    <col min="16146" max="16148" width="13.88671875" style="3" bestFit="1" customWidth="1"/>
    <col min="16149" max="16150" width="14.88671875" style="3" bestFit="1" customWidth="1"/>
    <col min="16151" max="16151" width="15.88671875" style="3" customWidth="1"/>
    <col min="16152" max="16153" width="0" style="3" hidden="1" customWidth="1"/>
    <col min="16154" max="16154" width="11.6640625" style="3" customWidth="1"/>
    <col min="16155" max="16161" width="15.77734375" style="3" customWidth="1"/>
    <col min="16162" max="16382" width="9" style="3"/>
    <col min="16383" max="16384" width="9" style="3" customWidth="1"/>
  </cols>
  <sheetData>
    <row r="1" spans="1:37" s="1" customFormat="1" ht="16.5" customHeight="1">
      <c r="A1" s="29" t="s">
        <v>0</v>
      </c>
      <c r="B1" s="30" t="s">
        <v>1</v>
      </c>
      <c r="C1" s="30" t="s">
        <v>2</v>
      </c>
      <c r="D1" s="30" t="s">
        <v>3</v>
      </c>
      <c r="E1" s="30" t="s">
        <v>4</v>
      </c>
      <c r="F1" s="30" t="s">
        <v>5</v>
      </c>
      <c r="G1" s="30" t="s">
        <v>6</v>
      </c>
      <c r="H1" s="33" t="s">
        <v>44</v>
      </c>
      <c r="I1" s="38" t="s">
        <v>7</v>
      </c>
      <c r="J1" s="38"/>
      <c r="K1" s="38"/>
      <c r="L1" s="38"/>
      <c r="M1" s="38"/>
      <c r="N1" s="38"/>
      <c r="O1" s="11"/>
      <c r="P1" s="35" t="s">
        <v>45</v>
      </c>
      <c r="Q1" s="36"/>
      <c r="R1" s="39" t="s">
        <v>8</v>
      </c>
      <c r="S1" s="36" t="s">
        <v>9</v>
      </c>
      <c r="T1" s="36"/>
      <c r="U1" s="36"/>
      <c r="V1" s="36"/>
      <c r="W1" s="36"/>
      <c r="X1" s="36"/>
      <c r="Y1" s="38" t="s">
        <v>10</v>
      </c>
      <c r="Z1" s="38"/>
      <c r="AA1" s="38"/>
      <c r="AB1" s="38"/>
      <c r="AC1" s="38"/>
      <c r="AD1" s="37" t="s">
        <v>11</v>
      </c>
      <c r="AE1" s="33" t="s">
        <v>12</v>
      </c>
      <c r="AF1" s="36" t="s">
        <v>13</v>
      </c>
      <c r="AG1" s="36"/>
      <c r="AH1" s="36"/>
      <c r="AI1" s="36"/>
      <c r="AJ1" s="31" t="s">
        <v>14</v>
      </c>
      <c r="AK1" s="31" t="s">
        <v>15</v>
      </c>
    </row>
    <row r="2" spans="1:37" s="2" customFormat="1" ht="76.150000000000006" customHeight="1">
      <c r="A2" s="29"/>
      <c r="B2" s="30"/>
      <c r="C2" s="30"/>
      <c r="D2" s="30"/>
      <c r="E2" s="30"/>
      <c r="F2" s="30"/>
      <c r="G2" s="30"/>
      <c r="H2" s="34"/>
      <c r="I2" s="12" t="s">
        <v>16</v>
      </c>
      <c r="J2" s="12" t="s">
        <v>17</v>
      </c>
      <c r="K2" s="12" t="s">
        <v>18</v>
      </c>
      <c r="L2" s="12" t="s">
        <v>19</v>
      </c>
      <c r="M2" s="12" t="s">
        <v>20</v>
      </c>
      <c r="N2" s="12" t="s">
        <v>21</v>
      </c>
      <c r="O2" s="13" t="s">
        <v>33</v>
      </c>
      <c r="P2" s="16" t="s">
        <v>46</v>
      </c>
      <c r="Q2" s="16" t="s">
        <v>47</v>
      </c>
      <c r="R2" s="40"/>
      <c r="S2" s="12" t="s">
        <v>34</v>
      </c>
      <c r="T2" s="12" t="s">
        <v>22</v>
      </c>
      <c r="U2" s="12" t="s">
        <v>35</v>
      </c>
      <c r="V2" s="12" t="s">
        <v>36</v>
      </c>
      <c r="W2" s="12" t="s">
        <v>23</v>
      </c>
      <c r="X2" s="12" t="s">
        <v>37</v>
      </c>
      <c r="Y2" s="12" t="s">
        <v>38</v>
      </c>
      <c r="Z2" s="12" t="s">
        <v>39</v>
      </c>
      <c r="AA2" s="12" t="s">
        <v>40</v>
      </c>
      <c r="AB2" s="14" t="s">
        <v>43</v>
      </c>
      <c r="AC2" s="15" t="s">
        <v>24</v>
      </c>
      <c r="AD2" s="37"/>
      <c r="AE2" s="34"/>
      <c r="AF2" s="12" t="s">
        <v>25</v>
      </c>
      <c r="AG2" s="12" t="s">
        <v>26</v>
      </c>
      <c r="AH2" s="12" t="s">
        <v>27</v>
      </c>
      <c r="AI2" s="12" t="s">
        <v>28</v>
      </c>
      <c r="AJ2" s="32"/>
      <c r="AK2" s="32"/>
    </row>
    <row r="3" spans="1:37" ht="34.9" customHeight="1">
      <c r="A3" s="18" t="s">
        <v>30</v>
      </c>
      <c r="B3" s="27" t="s">
        <v>32</v>
      </c>
      <c r="C3" s="19" t="s">
        <v>42</v>
      </c>
      <c r="D3" s="20" t="s">
        <v>31</v>
      </c>
      <c r="E3" s="17" t="s">
        <v>29</v>
      </c>
      <c r="F3" s="21">
        <v>44027</v>
      </c>
      <c r="G3" s="22" t="s">
        <v>41</v>
      </c>
      <c r="H3" s="23">
        <v>20</v>
      </c>
      <c r="I3" s="24">
        <f>7770000</f>
        <v>7770000</v>
      </c>
      <c r="J3" s="24">
        <f>1000000</f>
        <v>1000000</v>
      </c>
      <c r="K3" s="24">
        <f t="shared" ref="K3:L3" si="0">1000000</f>
        <v>1000000</v>
      </c>
      <c r="L3" s="24">
        <f t="shared" si="0"/>
        <v>1000000</v>
      </c>
      <c r="M3" s="25">
        <f>730000</f>
        <v>730000</v>
      </c>
      <c r="N3" s="25">
        <f t="shared" ref="N3" si="1">SUM(I3:M3)</f>
        <v>11500000</v>
      </c>
      <c r="O3" s="25"/>
      <c r="P3" s="25"/>
      <c r="Q3" s="25"/>
      <c r="R3" s="24">
        <f t="shared" ref="R3" si="2">L3+M3</f>
        <v>1730000</v>
      </c>
      <c r="S3" s="24">
        <f t="shared" ref="S3" si="3">IF(I3&gt;29800000,29800000*17%,I3*17%)</f>
        <v>1320900</v>
      </c>
      <c r="T3" s="24">
        <f t="shared" ref="T3" si="4">IF(I3&gt;29800000,29800000*0.5%,I3*0.5%)</f>
        <v>38850</v>
      </c>
      <c r="U3" s="24">
        <f t="shared" ref="U3" si="5">IF(I3&gt;29800000,29800000*3%,I3*3%)</f>
        <v>233100</v>
      </c>
      <c r="V3" s="24">
        <f t="shared" ref="V3" si="6">IF(I3&gt;88400000,88400000*1%,I3*1%)</f>
        <v>77700</v>
      </c>
      <c r="W3" s="24">
        <f t="shared" ref="W3" si="7">SUM(S3:V3)</f>
        <v>1670550</v>
      </c>
      <c r="X3" s="24">
        <f t="shared" ref="X3" si="8">IF(I3&gt;29800000,29800000*2%,I3*2%)</f>
        <v>155400</v>
      </c>
      <c r="Y3" s="24">
        <f t="shared" ref="Y3" si="9">IF(I3&gt;29800000,29800000*8%,I3*8%)</f>
        <v>621600</v>
      </c>
      <c r="Z3" s="24">
        <f t="shared" ref="Z3" si="10">IF(I3&gt;29800000,29800000*1.5%,I3*1.5%)</f>
        <v>116550</v>
      </c>
      <c r="AA3" s="24">
        <f t="shared" ref="AA3" si="11">IF(I3&gt;88400000,88400000*1%,I3*1%)</f>
        <v>77700</v>
      </c>
      <c r="AB3" s="24">
        <f t="shared" ref="AB3" si="12">SUM(Y3:AA3)</f>
        <v>815850</v>
      </c>
      <c r="AC3" s="25">
        <f t="shared" ref="AC3" si="13">AK3</f>
        <v>0</v>
      </c>
      <c r="AD3" s="26">
        <f t="shared" ref="AD3" si="14">ROUND((N3+O3)-SUM(AB3:AC3),0)</f>
        <v>10684150</v>
      </c>
      <c r="AE3" s="25">
        <f>N3+O3-R3</f>
        <v>9770000</v>
      </c>
      <c r="AF3" s="25">
        <v>11000000</v>
      </c>
      <c r="AG3" s="28">
        <v>1</v>
      </c>
      <c r="AH3" s="25">
        <f t="shared" ref="AH3" si="15">AG3*4400000</f>
        <v>4400000</v>
      </c>
      <c r="AI3" s="25">
        <f t="shared" ref="AI3" si="16">AF3+AH3</f>
        <v>15400000</v>
      </c>
      <c r="AJ3" s="25">
        <f>MAX(AE3-AB3-AI3,0)</f>
        <v>0</v>
      </c>
      <c r="AK3" s="25">
        <f t="shared" ref="AK3" si="17">ROUND(IF(AJ3&lt;=5000000,AJ3*5%,IF(AJ3&lt;=10000000,AJ3*10%-250000,IF(AJ3&lt;=18000000,AJ3*15%-750000,IF(AJ3&lt;=32000000,AJ3*20%-1650000,IF(AJ3&lt;=52000000,AJ3*25%-3250000,IF(AJ3&lt;=80000000,AJ3*30%-5850000,AJ3*35%-9850000)))))),0)</f>
        <v>0</v>
      </c>
    </row>
    <row r="4" spans="1:37">
      <c r="D4" s="10"/>
    </row>
    <row r="5" spans="1:37" s="4" customFormat="1">
      <c r="A5" s="5"/>
      <c r="B5" s="6"/>
      <c r="C5" s="3"/>
      <c r="D5" s="6"/>
      <c r="E5" s="6"/>
      <c r="H5" s="9"/>
      <c r="I5" s="3"/>
      <c r="J5" s="3"/>
      <c r="K5" s="3"/>
      <c r="L5" s="3"/>
      <c r="M5" s="3"/>
      <c r="N5" s="3"/>
      <c r="O5" s="3"/>
      <c r="P5" s="3"/>
      <c r="Q5" s="3"/>
      <c r="R5" s="7"/>
      <c r="S5" s="7"/>
      <c r="T5" s="7"/>
      <c r="U5" s="7"/>
      <c r="V5" s="7"/>
      <c r="W5" s="7"/>
      <c r="X5" s="7"/>
      <c r="Y5" s="7"/>
      <c r="Z5" s="7"/>
      <c r="AA5" s="7"/>
      <c r="AB5" s="7"/>
      <c r="AC5" s="3"/>
      <c r="AD5" s="8"/>
      <c r="AG5" s="9"/>
      <c r="AI5" s="3"/>
      <c r="AJ5" s="3"/>
      <c r="AK5" s="3"/>
    </row>
    <row r="6" spans="1:37" s="4" customFormat="1">
      <c r="A6" s="5"/>
      <c r="B6" s="6"/>
      <c r="C6" s="3"/>
      <c r="D6" s="6"/>
      <c r="E6" s="6"/>
      <c r="H6" s="9"/>
      <c r="I6" s="3"/>
      <c r="J6" s="3"/>
      <c r="K6" s="3"/>
      <c r="L6" s="3"/>
      <c r="M6" s="3"/>
      <c r="N6" s="3"/>
      <c r="O6" s="3"/>
      <c r="P6" s="3"/>
      <c r="Q6" s="3"/>
      <c r="R6" s="7"/>
      <c r="S6" s="7"/>
      <c r="T6" s="7"/>
      <c r="U6" s="7"/>
      <c r="V6" s="7"/>
      <c r="W6" s="7"/>
      <c r="X6" s="7"/>
      <c r="Y6" s="7"/>
      <c r="Z6" s="7"/>
      <c r="AA6" s="7"/>
      <c r="AB6" s="7"/>
      <c r="AC6" s="3"/>
      <c r="AD6" s="8"/>
      <c r="AG6" s="9"/>
      <c r="AI6" s="3"/>
      <c r="AJ6" s="3"/>
      <c r="AK6" s="3"/>
    </row>
    <row r="7" spans="1:37" s="4" customFormat="1">
      <c r="A7" s="5"/>
      <c r="B7" s="6"/>
      <c r="C7" s="3"/>
      <c r="D7" s="6"/>
      <c r="E7" s="6"/>
      <c r="H7" s="9"/>
      <c r="I7" s="3"/>
      <c r="J7" s="3"/>
      <c r="K7" s="3"/>
      <c r="L7" s="3"/>
      <c r="M7" s="3"/>
      <c r="N7" s="3"/>
      <c r="O7" s="3"/>
      <c r="P7" s="3"/>
      <c r="Q7" s="3"/>
      <c r="R7" s="7"/>
      <c r="S7" s="7"/>
      <c r="T7" s="7"/>
      <c r="U7" s="7"/>
      <c r="V7" s="7"/>
      <c r="W7" s="7"/>
      <c r="X7" s="7"/>
      <c r="Y7" s="7"/>
      <c r="Z7" s="7"/>
      <c r="AA7" s="7"/>
      <c r="AB7" s="7"/>
      <c r="AC7" s="3"/>
      <c r="AD7" s="8"/>
      <c r="AG7" s="9"/>
      <c r="AI7" s="3"/>
      <c r="AJ7" s="3"/>
      <c r="AK7" s="3"/>
    </row>
    <row r="8" spans="1:37" s="4" customFormat="1">
      <c r="A8" s="5"/>
      <c r="B8" s="6"/>
      <c r="C8" s="3"/>
      <c r="D8" s="6"/>
      <c r="E8" s="6"/>
      <c r="H8" s="9"/>
      <c r="I8" s="3"/>
      <c r="J8" s="3"/>
      <c r="K8" s="3"/>
      <c r="L8" s="3"/>
      <c r="M8" s="3"/>
      <c r="N8" s="3"/>
      <c r="O8" s="3"/>
      <c r="P8" s="3"/>
      <c r="Q8" s="3"/>
      <c r="R8" s="7"/>
      <c r="S8" s="7"/>
      <c r="T8" s="7"/>
      <c r="U8" s="7"/>
      <c r="V8" s="7"/>
      <c r="W8" s="7"/>
      <c r="X8" s="7"/>
      <c r="Y8" s="7"/>
      <c r="Z8" s="7"/>
      <c r="AA8" s="7"/>
      <c r="AB8" s="7"/>
      <c r="AC8" s="3"/>
      <c r="AD8" s="8"/>
      <c r="AG8" s="9"/>
      <c r="AI8" s="3"/>
      <c r="AJ8" s="3"/>
      <c r="AK8" s="3"/>
    </row>
    <row r="9" spans="1:37" s="4" customFormat="1">
      <c r="A9" s="5"/>
      <c r="B9" s="6"/>
      <c r="C9" s="3"/>
      <c r="D9" s="6"/>
      <c r="E9" s="6"/>
      <c r="H9" s="9"/>
      <c r="I9" s="3"/>
      <c r="J9" s="3"/>
      <c r="K9" s="3"/>
      <c r="L9" s="3"/>
      <c r="M9" s="3"/>
      <c r="N9" s="3"/>
      <c r="O9" s="3"/>
      <c r="P9" s="3"/>
      <c r="Q9" s="3"/>
      <c r="R9" s="7"/>
      <c r="S9" s="7"/>
      <c r="T9" s="7"/>
      <c r="U9" s="7"/>
      <c r="V9" s="7"/>
      <c r="W9" s="7"/>
      <c r="X9" s="7"/>
      <c r="Y9" s="7"/>
      <c r="Z9" s="7"/>
      <c r="AA9" s="7"/>
      <c r="AB9" s="7"/>
      <c r="AC9" s="3"/>
      <c r="AD9" s="8"/>
      <c r="AG9" s="9"/>
      <c r="AI9" s="3"/>
      <c r="AJ9" s="3"/>
      <c r="AK9" s="3"/>
    </row>
    <row r="10" spans="1:37" s="4" customFormat="1">
      <c r="A10" s="5"/>
      <c r="B10" s="6"/>
      <c r="C10" s="3"/>
      <c r="D10" s="6"/>
      <c r="E10" s="6"/>
      <c r="H10" s="9"/>
      <c r="I10" s="3"/>
      <c r="J10" s="3"/>
      <c r="K10" s="3"/>
      <c r="L10" s="3"/>
      <c r="M10" s="3"/>
      <c r="N10" s="3"/>
      <c r="O10" s="3"/>
      <c r="P10" s="3"/>
      <c r="Q10" s="3"/>
      <c r="R10" s="7"/>
      <c r="S10" s="7"/>
      <c r="T10" s="7"/>
      <c r="U10" s="7"/>
      <c r="V10" s="7"/>
      <c r="W10" s="7"/>
      <c r="X10" s="7"/>
      <c r="Y10" s="7"/>
      <c r="Z10" s="7"/>
      <c r="AA10" s="7"/>
      <c r="AB10" s="7"/>
      <c r="AC10" s="3"/>
      <c r="AD10" s="8"/>
      <c r="AG10" s="9"/>
      <c r="AI10" s="3"/>
      <c r="AJ10" s="3"/>
      <c r="AK10" s="3"/>
    </row>
    <row r="11" spans="1:37" s="4" customFormat="1">
      <c r="A11" s="5"/>
      <c r="B11" s="6"/>
      <c r="C11" s="3"/>
      <c r="D11" s="6"/>
      <c r="E11" s="6"/>
      <c r="H11" s="9"/>
      <c r="I11" s="3"/>
      <c r="J11" s="3"/>
      <c r="K11" s="3"/>
      <c r="L11" s="3"/>
      <c r="M11" s="3"/>
      <c r="N11" s="3"/>
      <c r="O11" s="3"/>
      <c r="P11" s="3"/>
      <c r="Q11" s="3"/>
      <c r="R11" s="7"/>
      <c r="S11" s="7"/>
      <c r="T11" s="7"/>
      <c r="U11" s="7"/>
      <c r="V11" s="7"/>
      <c r="W11" s="7"/>
      <c r="X11" s="7"/>
      <c r="Y11" s="7"/>
      <c r="Z11" s="7"/>
      <c r="AA11" s="7"/>
      <c r="AB11" s="7"/>
      <c r="AC11" s="3"/>
      <c r="AD11" s="8"/>
      <c r="AG11" s="9"/>
      <c r="AI11" s="3"/>
      <c r="AJ11" s="3"/>
      <c r="AK11" s="3"/>
    </row>
    <row r="12" spans="1:37" s="4" customFormat="1">
      <c r="A12" s="5"/>
      <c r="B12" s="6"/>
      <c r="C12" s="3"/>
      <c r="D12" s="6"/>
      <c r="E12" s="6"/>
      <c r="H12" s="9"/>
      <c r="I12" s="3"/>
      <c r="J12" s="3"/>
      <c r="K12" s="3"/>
      <c r="L12" s="3"/>
      <c r="M12" s="3"/>
      <c r="N12" s="3"/>
      <c r="O12" s="3"/>
      <c r="P12" s="3"/>
      <c r="Q12" s="3"/>
      <c r="R12" s="7"/>
      <c r="S12" s="7"/>
      <c r="T12" s="7"/>
      <c r="U12" s="7"/>
      <c r="V12" s="7"/>
      <c r="W12" s="7"/>
      <c r="X12" s="7"/>
      <c r="Y12" s="7"/>
      <c r="Z12" s="7"/>
      <c r="AA12" s="7"/>
      <c r="AB12" s="7"/>
      <c r="AC12" s="3"/>
      <c r="AD12" s="8"/>
      <c r="AG12" s="9"/>
      <c r="AI12" s="3"/>
      <c r="AJ12" s="3"/>
      <c r="AK12" s="3"/>
    </row>
    <row r="13" spans="1:37" s="4" customFormat="1">
      <c r="A13" s="5"/>
      <c r="B13" s="6"/>
      <c r="C13" s="3"/>
      <c r="D13" s="6"/>
      <c r="E13" s="6"/>
      <c r="H13" s="9"/>
      <c r="I13" s="3"/>
      <c r="J13" s="3"/>
      <c r="K13" s="3"/>
      <c r="L13" s="3"/>
      <c r="M13" s="3"/>
      <c r="N13" s="3"/>
      <c r="O13" s="3"/>
      <c r="P13" s="3"/>
      <c r="Q13" s="3"/>
      <c r="R13" s="7"/>
      <c r="S13" s="7"/>
      <c r="T13" s="7"/>
      <c r="U13" s="7"/>
      <c r="V13" s="7"/>
      <c r="W13" s="7"/>
      <c r="X13" s="7"/>
      <c r="Y13" s="7"/>
      <c r="Z13" s="7"/>
      <c r="AA13" s="7"/>
      <c r="AB13" s="7"/>
      <c r="AC13" s="3"/>
      <c r="AD13" s="8"/>
      <c r="AG13" s="9"/>
      <c r="AI13" s="3"/>
      <c r="AJ13" s="3"/>
      <c r="AK13" s="3"/>
    </row>
    <row r="14" spans="1:37" s="4" customFormat="1">
      <c r="A14" s="5"/>
      <c r="B14" s="6"/>
      <c r="C14" s="3"/>
      <c r="D14" s="6"/>
      <c r="E14" s="6"/>
      <c r="H14" s="9"/>
      <c r="I14" s="3"/>
      <c r="J14" s="3"/>
      <c r="K14" s="3"/>
      <c r="L14" s="3"/>
      <c r="M14" s="3"/>
      <c r="N14" s="3"/>
      <c r="O14" s="3"/>
      <c r="P14" s="3"/>
      <c r="Q14" s="3"/>
      <c r="R14" s="7"/>
      <c r="S14" s="7"/>
      <c r="T14" s="7"/>
      <c r="U14" s="7"/>
      <c r="V14" s="7"/>
      <c r="W14" s="7"/>
      <c r="X14" s="7"/>
      <c r="Y14" s="7"/>
      <c r="Z14" s="7"/>
      <c r="AA14" s="7"/>
      <c r="AB14" s="7"/>
      <c r="AC14" s="3"/>
      <c r="AD14" s="8"/>
      <c r="AG14" s="9"/>
      <c r="AI14" s="3"/>
      <c r="AJ14" s="3"/>
      <c r="AK14" s="3"/>
    </row>
    <row r="15" spans="1:37" s="4" customFormat="1">
      <c r="A15" s="5"/>
      <c r="B15" s="6"/>
      <c r="C15" s="3"/>
      <c r="D15" s="6"/>
      <c r="E15" s="6"/>
      <c r="H15" s="9"/>
      <c r="I15" s="3"/>
      <c r="J15" s="3"/>
      <c r="K15" s="3"/>
      <c r="L15" s="3"/>
      <c r="M15" s="3"/>
      <c r="N15" s="3"/>
      <c r="O15" s="3"/>
      <c r="P15" s="3"/>
      <c r="Q15" s="3"/>
      <c r="R15" s="7"/>
      <c r="S15" s="7"/>
      <c r="T15" s="7"/>
      <c r="U15" s="7"/>
      <c r="V15" s="7"/>
      <c r="W15" s="7"/>
      <c r="X15" s="7"/>
      <c r="Y15" s="7"/>
      <c r="Z15" s="7"/>
      <c r="AA15" s="7"/>
      <c r="AB15" s="7"/>
      <c r="AC15" s="3"/>
      <c r="AD15" s="8"/>
      <c r="AG15" s="9"/>
      <c r="AI15" s="3"/>
      <c r="AJ15" s="3"/>
      <c r="AK15" s="3"/>
    </row>
    <row r="16" spans="1:37" s="4" customFormat="1">
      <c r="A16" s="5"/>
      <c r="B16" s="6"/>
      <c r="C16" s="3"/>
      <c r="D16" s="6"/>
      <c r="E16" s="6"/>
      <c r="H16" s="9"/>
      <c r="I16" s="3"/>
      <c r="J16" s="3"/>
      <c r="K16" s="3"/>
      <c r="L16" s="3"/>
      <c r="M16" s="3"/>
      <c r="N16" s="3"/>
      <c r="O16" s="3"/>
      <c r="P16" s="3"/>
      <c r="Q16" s="3"/>
      <c r="R16" s="7"/>
      <c r="S16" s="7"/>
      <c r="T16" s="7"/>
      <c r="U16" s="7"/>
      <c r="V16" s="7"/>
      <c r="W16" s="7"/>
      <c r="X16" s="7"/>
      <c r="Y16" s="7"/>
      <c r="Z16" s="7"/>
      <c r="AA16" s="7"/>
      <c r="AB16" s="7"/>
      <c r="AC16" s="3"/>
      <c r="AD16" s="8"/>
      <c r="AG16" s="9"/>
      <c r="AI16" s="3"/>
      <c r="AJ16" s="3"/>
      <c r="AK16" s="3"/>
    </row>
    <row r="17" spans="1:37" s="4" customFormat="1">
      <c r="A17" s="5"/>
      <c r="B17" s="6"/>
      <c r="C17" s="3"/>
      <c r="D17" s="6"/>
      <c r="E17" s="6"/>
      <c r="H17" s="9"/>
      <c r="I17" s="3"/>
      <c r="J17" s="3"/>
      <c r="K17" s="3"/>
      <c r="L17" s="3"/>
      <c r="M17" s="3"/>
      <c r="N17" s="3"/>
      <c r="O17" s="3"/>
      <c r="P17" s="3"/>
      <c r="Q17" s="3"/>
      <c r="R17" s="7"/>
      <c r="S17" s="7"/>
      <c r="T17" s="7"/>
      <c r="U17" s="7"/>
      <c r="V17" s="7"/>
      <c r="W17" s="7"/>
      <c r="X17" s="7"/>
      <c r="Y17" s="7"/>
      <c r="Z17" s="7"/>
      <c r="AA17" s="7"/>
      <c r="AB17" s="7"/>
      <c r="AC17" s="3"/>
      <c r="AD17" s="8"/>
      <c r="AG17" s="9"/>
      <c r="AI17" s="3"/>
      <c r="AJ17" s="3"/>
      <c r="AK17" s="3"/>
    </row>
    <row r="18" spans="1:37" s="4" customFormat="1">
      <c r="A18" s="5"/>
      <c r="B18" s="6"/>
      <c r="C18" s="3"/>
      <c r="D18" s="6"/>
      <c r="E18" s="6"/>
      <c r="H18" s="9"/>
      <c r="I18" s="3"/>
      <c r="J18" s="3"/>
      <c r="K18" s="3"/>
      <c r="L18" s="3"/>
      <c r="M18" s="3"/>
      <c r="N18" s="3"/>
      <c r="O18" s="3"/>
      <c r="P18" s="3"/>
      <c r="Q18" s="3"/>
      <c r="R18" s="7"/>
      <c r="S18" s="7"/>
      <c r="T18" s="7"/>
      <c r="U18" s="7"/>
      <c r="V18" s="7"/>
      <c r="W18" s="7"/>
      <c r="X18" s="7"/>
      <c r="Y18" s="7"/>
      <c r="Z18" s="7"/>
      <c r="AA18" s="7"/>
      <c r="AB18" s="7"/>
      <c r="AC18" s="3"/>
      <c r="AD18" s="8"/>
      <c r="AG18" s="9"/>
      <c r="AI18" s="3"/>
      <c r="AJ18" s="3"/>
      <c r="AK18" s="3"/>
    </row>
    <row r="19" spans="1:37" s="4" customFormat="1">
      <c r="A19" s="5"/>
      <c r="B19" s="6"/>
      <c r="C19" s="3"/>
      <c r="D19" s="6"/>
      <c r="E19" s="6"/>
      <c r="H19" s="9"/>
      <c r="I19" s="3"/>
      <c r="J19" s="3"/>
      <c r="K19" s="3"/>
      <c r="L19" s="3"/>
      <c r="M19" s="3"/>
      <c r="N19" s="3"/>
      <c r="O19" s="3"/>
      <c r="P19" s="3"/>
      <c r="Q19" s="3"/>
      <c r="R19" s="7"/>
      <c r="S19" s="7"/>
      <c r="T19" s="7"/>
      <c r="U19" s="7"/>
      <c r="V19" s="7"/>
      <c r="W19" s="7"/>
      <c r="X19" s="7"/>
      <c r="Y19" s="7"/>
      <c r="Z19" s="7"/>
      <c r="AA19" s="7"/>
      <c r="AB19" s="7"/>
      <c r="AC19" s="3"/>
      <c r="AD19" s="8"/>
      <c r="AG19" s="9"/>
      <c r="AI19" s="3"/>
      <c r="AJ19" s="3"/>
      <c r="AK19" s="3"/>
    </row>
    <row r="20" spans="1:37" s="4" customFormat="1">
      <c r="A20" s="5"/>
      <c r="B20" s="6"/>
      <c r="C20" s="3"/>
      <c r="D20" s="6"/>
      <c r="E20" s="6"/>
      <c r="H20" s="9"/>
      <c r="I20" s="3"/>
      <c r="J20" s="3"/>
      <c r="K20" s="3"/>
      <c r="L20" s="3"/>
      <c r="M20" s="3"/>
      <c r="N20" s="3"/>
      <c r="O20" s="3"/>
      <c r="P20" s="3"/>
      <c r="Q20" s="3"/>
      <c r="R20" s="7"/>
      <c r="S20" s="7"/>
      <c r="T20" s="7"/>
      <c r="U20" s="7"/>
      <c r="V20" s="7"/>
      <c r="W20" s="7"/>
      <c r="X20" s="7"/>
      <c r="Y20" s="7"/>
      <c r="Z20" s="7"/>
      <c r="AA20" s="7"/>
      <c r="AB20" s="7"/>
      <c r="AC20" s="3"/>
      <c r="AD20" s="8"/>
      <c r="AG20" s="9"/>
      <c r="AI20" s="3"/>
      <c r="AJ20" s="3"/>
      <c r="AK20" s="3"/>
    </row>
    <row r="21" spans="1:37" s="7" customFormat="1">
      <c r="A21" s="5"/>
      <c r="B21" s="6"/>
      <c r="C21" s="3"/>
      <c r="D21" s="6"/>
      <c r="E21" s="6"/>
      <c r="F21" s="4"/>
      <c r="G21" s="4"/>
      <c r="H21" s="9"/>
      <c r="I21" s="3"/>
      <c r="J21" s="3"/>
      <c r="K21" s="3"/>
      <c r="L21" s="3"/>
      <c r="M21" s="3"/>
      <c r="N21" s="3"/>
      <c r="O21" s="3"/>
      <c r="P21" s="3"/>
      <c r="Q21" s="3"/>
      <c r="AC21" s="3"/>
      <c r="AD21" s="8"/>
      <c r="AE21" s="4"/>
      <c r="AF21" s="4"/>
      <c r="AG21" s="9"/>
      <c r="AH21" s="4"/>
      <c r="AI21" s="3"/>
      <c r="AJ21" s="3"/>
      <c r="AK21" s="3"/>
    </row>
    <row r="22" spans="1:37" s="7" customFormat="1">
      <c r="A22" s="5"/>
      <c r="B22" s="6"/>
      <c r="C22" s="3"/>
      <c r="D22" s="6"/>
      <c r="E22" s="6"/>
      <c r="F22" s="4"/>
      <c r="G22" s="4"/>
      <c r="H22" s="9"/>
      <c r="I22" s="3"/>
      <c r="J22" s="3"/>
      <c r="K22" s="3"/>
      <c r="L22" s="3"/>
      <c r="M22" s="3"/>
      <c r="N22" s="3"/>
      <c r="O22" s="3"/>
      <c r="P22" s="3"/>
      <c r="Q22" s="3"/>
      <c r="AC22" s="3"/>
      <c r="AD22" s="8"/>
      <c r="AE22" s="4"/>
      <c r="AF22" s="4"/>
      <c r="AG22" s="9"/>
      <c r="AH22" s="4"/>
      <c r="AI22" s="3"/>
      <c r="AJ22" s="3"/>
      <c r="AK22" s="3"/>
    </row>
    <row r="23" spans="1:37" s="7" customFormat="1">
      <c r="A23" s="5"/>
      <c r="B23" s="6"/>
      <c r="C23" s="3"/>
      <c r="D23" s="6"/>
      <c r="E23" s="6"/>
      <c r="F23" s="4"/>
      <c r="G23" s="4"/>
      <c r="H23" s="9"/>
      <c r="I23" s="3"/>
      <c r="J23" s="3"/>
      <c r="K23" s="3"/>
      <c r="L23" s="3"/>
      <c r="M23" s="3"/>
      <c r="N23" s="3"/>
      <c r="O23" s="3"/>
      <c r="P23" s="3"/>
      <c r="Q23" s="3"/>
      <c r="AC23" s="3"/>
      <c r="AD23" s="8"/>
      <c r="AE23" s="4"/>
      <c r="AF23" s="4"/>
      <c r="AG23" s="9"/>
      <c r="AH23" s="4"/>
      <c r="AI23" s="3"/>
      <c r="AJ23" s="3"/>
      <c r="AK23" s="3"/>
    </row>
    <row r="24" spans="1:37" s="7" customFormat="1">
      <c r="A24" s="5"/>
      <c r="B24" s="6"/>
      <c r="C24" s="3"/>
      <c r="D24" s="6"/>
      <c r="E24" s="6"/>
      <c r="F24" s="4"/>
      <c r="G24" s="4"/>
      <c r="H24" s="9"/>
      <c r="I24" s="3"/>
      <c r="J24" s="3"/>
      <c r="K24" s="3"/>
      <c r="L24" s="3"/>
      <c r="M24" s="3"/>
      <c r="N24" s="3"/>
      <c r="O24" s="3"/>
      <c r="P24" s="3"/>
      <c r="Q24" s="3"/>
      <c r="AC24" s="3"/>
      <c r="AD24" s="8"/>
      <c r="AE24" s="4"/>
      <c r="AF24" s="4"/>
      <c r="AG24" s="9"/>
      <c r="AH24" s="4"/>
      <c r="AI24" s="3"/>
      <c r="AJ24" s="3"/>
      <c r="AK24" s="3"/>
    </row>
    <row r="25" spans="1:37" s="7" customFormat="1">
      <c r="A25" s="5"/>
      <c r="B25" s="6"/>
      <c r="C25" s="3"/>
      <c r="D25" s="6"/>
      <c r="E25" s="6"/>
      <c r="F25" s="4"/>
      <c r="G25" s="4"/>
      <c r="H25" s="9"/>
      <c r="I25" s="3"/>
      <c r="J25" s="3"/>
      <c r="K25" s="3"/>
      <c r="L25" s="3"/>
      <c r="M25" s="3"/>
      <c r="N25" s="3"/>
      <c r="O25" s="3"/>
      <c r="P25" s="3"/>
      <c r="Q25" s="3"/>
      <c r="AC25" s="3"/>
      <c r="AD25" s="8"/>
      <c r="AE25" s="4"/>
      <c r="AF25" s="4"/>
      <c r="AG25" s="9"/>
      <c r="AH25" s="4"/>
      <c r="AI25" s="3"/>
      <c r="AJ25" s="3"/>
      <c r="AK25" s="3"/>
    </row>
    <row r="26" spans="1:37" s="7" customFormat="1">
      <c r="A26" s="5"/>
      <c r="B26" s="6"/>
      <c r="C26" s="3"/>
      <c r="D26" s="6"/>
      <c r="E26" s="6"/>
      <c r="F26" s="4"/>
      <c r="G26" s="4"/>
      <c r="H26" s="9"/>
      <c r="I26" s="3"/>
      <c r="J26" s="3"/>
      <c r="K26" s="3"/>
      <c r="L26" s="3"/>
      <c r="M26" s="3"/>
      <c r="N26" s="3"/>
      <c r="O26" s="3"/>
      <c r="P26" s="3"/>
      <c r="Q26" s="3"/>
      <c r="AC26" s="3"/>
      <c r="AD26" s="8"/>
      <c r="AE26" s="4"/>
      <c r="AF26" s="4"/>
      <c r="AG26" s="9"/>
      <c r="AH26" s="4"/>
      <c r="AI26" s="3"/>
      <c r="AJ26" s="3"/>
      <c r="AK26" s="3"/>
    </row>
    <row r="27" spans="1:37" s="7" customFormat="1">
      <c r="A27" s="5"/>
      <c r="B27" s="6"/>
      <c r="C27" s="3"/>
      <c r="D27" s="6"/>
      <c r="E27" s="6"/>
      <c r="F27" s="4"/>
      <c r="G27" s="4"/>
      <c r="H27" s="9"/>
      <c r="I27" s="3"/>
      <c r="J27" s="3"/>
      <c r="K27" s="3"/>
      <c r="L27" s="3"/>
      <c r="M27" s="3"/>
      <c r="N27" s="3"/>
      <c r="O27" s="3"/>
      <c r="P27" s="3"/>
      <c r="Q27" s="3"/>
      <c r="AC27" s="3"/>
      <c r="AD27" s="8"/>
      <c r="AE27" s="4"/>
      <c r="AF27" s="4"/>
      <c r="AG27" s="9"/>
      <c r="AH27" s="4"/>
      <c r="AI27" s="3"/>
      <c r="AJ27" s="3"/>
      <c r="AK27" s="3"/>
    </row>
    <row r="28" spans="1:37" s="7" customFormat="1">
      <c r="A28" s="5"/>
      <c r="B28" s="6"/>
      <c r="C28" s="3"/>
      <c r="D28" s="6"/>
      <c r="E28" s="6"/>
      <c r="F28" s="4"/>
      <c r="G28" s="4"/>
      <c r="H28" s="9"/>
      <c r="I28" s="3"/>
      <c r="J28" s="3"/>
      <c r="K28" s="3"/>
      <c r="L28" s="3"/>
      <c r="M28" s="3"/>
      <c r="N28" s="3"/>
      <c r="O28" s="3"/>
      <c r="P28" s="3"/>
      <c r="Q28" s="3"/>
      <c r="AC28" s="3"/>
      <c r="AD28" s="8"/>
      <c r="AE28" s="4"/>
      <c r="AF28" s="4"/>
      <c r="AG28" s="9"/>
      <c r="AH28" s="4"/>
      <c r="AI28" s="3"/>
      <c r="AJ28" s="3"/>
      <c r="AK28" s="3"/>
    </row>
    <row r="29" spans="1:37" s="7" customFormat="1">
      <c r="A29" s="5"/>
      <c r="B29" s="6"/>
      <c r="C29" s="3"/>
      <c r="D29" s="6"/>
      <c r="E29" s="6"/>
      <c r="F29" s="4"/>
      <c r="G29" s="4"/>
      <c r="H29" s="9"/>
      <c r="I29" s="3"/>
      <c r="J29" s="3"/>
      <c r="K29" s="3"/>
      <c r="L29" s="3"/>
      <c r="M29" s="3"/>
      <c r="N29" s="3"/>
      <c r="O29" s="3"/>
      <c r="P29" s="3"/>
      <c r="Q29" s="3"/>
      <c r="AC29" s="3"/>
      <c r="AD29" s="8"/>
      <c r="AE29" s="4"/>
      <c r="AF29" s="4"/>
      <c r="AG29" s="9"/>
      <c r="AH29" s="4"/>
      <c r="AI29" s="3"/>
      <c r="AJ29" s="3"/>
      <c r="AK29" s="3"/>
    </row>
    <row r="30" spans="1:37" s="7" customFormat="1">
      <c r="A30" s="5"/>
      <c r="B30" s="6"/>
      <c r="C30" s="3"/>
      <c r="D30" s="6"/>
      <c r="E30" s="6"/>
      <c r="F30" s="4"/>
      <c r="G30" s="4"/>
      <c r="H30" s="9"/>
      <c r="I30" s="3"/>
      <c r="J30" s="3"/>
      <c r="K30" s="3"/>
      <c r="L30" s="3"/>
      <c r="M30" s="3"/>
      <c r="N30" s="3"/>
      <c r="O30" s="3"/>
      <c r="P30" s="3"/>
      <c r="Q30" s="3"/>
      <c r="AC30" s="3"/>
      <c r="AD30" s="8"/>
      <c r="AE30" s="4"/>
      <c r="AF30" s="4"/>
      <c r="AG30" s="9"/>
      <c r="AH30" s="4"/>
      <c r="AI30" s="3"/>
      <c r="AJ30" s="3"/>
      <c r="AK30" s="3"/>
    </row>
    <row r="31" spans="1:37" s="7" customFormat="1">
      <c r="A31" s="5"/>
      <c r="B31" s="6"/>
      <c r="C31" s="3"/>
      <c r="D31" s="6"/>
      <c r="E31" s="6"/>
      <c r="F31" s="4"/>
      <c r="G31" s="4"/>
      <c r="H31" s="9"/>
      <c r="I31" s="3"/>
      <c r="J31" s="3"/>
      <c r="K31" s="3"/>
      <c r="L31" s="3"/>
      <c r="M31" s="3"/>
      <c r="N31" s="3"/>
      <c r="O31" s="3"/>
      <c r="P31" s="3"/>
      <c r="Q31" s="3"/>
      <c r="AC31" s="3"/>
      <c r="AD31" s="8"/>
      <c r="AE31" s="4"/>
      <c r="AF31" s="4"/>
      <c r="AG31" s="9"/>
      <c r="AH31" s="4"/>
      <c r="AI31" s="3"/>
      <c r="AJ31" s="3"/>
      <c r="AK31" s="3"/>
    </row>
    <row r="32" spans="1:37" s="7" customFormat="1">
      <c r="A32" s="5"/>
      <c r="B32" s="6"/>
      <c r="C32" s="3"/>
      <c r="D32" s="6"/>
      <c r="E32" s="6"/>
      <c r="F32" s="4"/>
      <c r="G32" s="4"/>
      <c r="H32" s="9"/>
      <c r="I32" s="3"/>
      <c r="J32" s="3"/>
      <c r="K32" s="3"/>
      <c r="L32" s="3"/>
      <c r="M32" s="3"/>
      <c r="N32" s="3"/>
      <c r="O32" s="3"/>
      <c r="P32" s="3"/>
      <c r="Q32" s="3"/>
      <c r="AC32" s="3"/>
      <c r="AD32" s="8"/>
      <c r="AE32" s="4"/>
      <c r="AF32" s="4"/>
      <c r="AG32" s="9"/>
      <c r="AH32" s="4"/>
      <c r="AI32" s="3"/>
      <c r="AJ32" s="3"/>
      <c r="AK32" s="3"/>
    </row>
    <row r="33" spans="1:37" s="7" customFormat="1">
      <c r="A33" s="5"/>
      <c r="B33" s="6"/>
      <c r="C33" s="3"/>
      <c r="D33" s="6"/>
      <c r="E33" s="6"/>
      <c r="F33" s="4"/>
      <c r="G33" s="4"/>
      <c r="H33" s="9"/>
      <c r="I33" s="3"/>
      <c r="J33" s="3"/>
      <c r="K33" s="3"/>
      <c r="L33" s="3"/>
      <c r="M33" s="3"/>
      <c r="N33" s="3"/>
      <c r="O33" s="3"/>
      <c r="P33" s="3"/>
      <c r="Q33" s="3"/>
      <c r="AC33" s="3"/>
      <c r="AD33" s="8"/>
      <c r="AE33" s="4"/>
      <c r="AF33" s="4"/>
      <c r="AG33" s="9"/>
      <c r="AH33" s="4"/>
      <c r="AI33" s="3"/>
      <c r="AJ33" s="3"/>
      <c r="AK33" s="3"/>
    </row>
    <row r="34" spans="1:37" s="7" customFormat="1">
      <c r="A34" s="5"/>
      <c r="B34" s="6"/>
      <c r="C34" s="3"/>
      <c r="D34" s="6"/>
      <c r="E34" s="6"/>
      <c r="F34" s="4"/>
      <c r="G34" s="4"/>
      <c r="H34" s="9"/>
      <c r="I34" s="3"/>
      <c r="J34" s="3"/>
      <c r="K34" s="3"/>
      <c r="L34" s="3"/>
      <c r="M34" s="3"/>
      <c r="N34" s="3"/>
      <c r="O34" s="3"/>
      <c r="P34" s="3"/>
      <c r="Q34" s="3"/>
      <c r="AC34" s="3"/>
      <c r="AD34" s="8"/>
      <c r="AE34" s="4"/>
      <c r="AF34" s="4"/>
      <c r="AG34" s="9"/>
      <c r="AH34" s="4"/>
      <c r="AI34" s="3"/>
      <c r="AJ34" s="3"/>
      <c r="AK34" s="3"/>
    </row>
    <row r="35" spans="1:37" s="7" customFormat="1">
      <c r="A35" s="5"/>
      <c r="B35" s="6"/>
      <c r="C35" s="3"/>
      <c r="D35" s="6"/>
      <c r="E35" s="6"/>
      <c r="F35" s="4"/>
      <c r="G35" s="4"/>
      <c r="H35" s="9"/>
      <c r="I35" s="3"/>
      <c r="J35" s="3"/>
      <c r="K35" s="3"/>
      <c r="L35" s="3"/>
      <c r="M35" s="3"/>
      <c r="N35" s="3"/>
      <c r="O35" s="3"/>
      <c r="P35" s="3"/>
      <c r="Q35" s="3"/>
      <c r="AC35" s="3"/>
      <c r="AD35" s="8"/>
      <c r="AE35" s="4"/>
      <c r="AF35" s="4"/>
      <c r="AG35" s="9"/>
      <c r="AH35" s="4"/>
      <c r="AI35" s="3"/>
      <c r="AJ35" s="3"/>
      <c r="AK35" s="3"/>
    </row>
    <row r="36" spans="1:37" s="7" customFormat="1">
      <c r="A36" s="5"/>
      <c r="B36" s="6"/>
      <c r="C36" s="3"/>
      <c r="D36" s="6"/>
      <c r="E36" s="6"/>
      <c r="F36" s="4"/>
      <c r="G36" s="4"/>
      <c r="H36" s="9"/>
      <c r="I36" s="3"/>
      <c r="J36" s="3"/>
      <c r="K36" s="3"/>
      <c r="L36" s="3"/>
      <c r="M36" s="3"/>
      <c r="N36" s="3"/>
      <c r="O36" s="3"/>
      <c r="P36" s="3"/>
      <c r="Q36" s="3"/>
      <c r="AC36" s="3"/>
      <c r="AD36" s="8"/>
      <c r="AE36" s="4"/>
      <c r="AF36" s="4"/>
      <c r="AG36" s="9"/>
      <c r="AH36" s="4"/>
      <c r="AI36" s="3"/>
      <c r="AJ36" s="3"/>
      <c r="AK36" s="3"/>
    </row>
    <row r="37" spans="1:37" s="7" customFormat="1">
      <c r="A37" s="5"/>
      <c r="B37" s="6"/>
      <c r="C37" s="3"/>
      <c r="D37" s="6"/>
      <c r="E37" s="6"/>
      <c r="F37" s="4"/>
      <c r="G37" s="4"/>
      <c r="H37" s="9"/>
      <c r="I37" s="3"/>
      <c r="J37" s="3"/>
      <c r="K37" s="3"/>
      <c r="L37" s="3"/>
      <c r="M37" s="3"/>
      <c r="N37" s="3"/>
      <c r="O37" s="3"/>
      <c r="P37" s="3"/>
      <c r="Q37" s="3"/>
      <c r="AC37" s="3"/>
      <c r="AD37" s="8"/>
      <c r="AE37" s="4"/>
      <c r="AF37" s="4"/>
      <c r="AG37" s="9"/>
      <c r="AH37" s="4"/>
      <c r="AI37" s="3"/>
      <c r="AJ37" s="3"/>
      <c r="AK37" s="3"/>
    </row>
    <row r="38" spans="1:37" s="7" customFormat="1">
      <c r="A38" s="5"/>
      <c r="B38" s="6"/>
      <c r="C38" s="3"/>
      <c r="D38" s="6"/>
      <c r="E38" s="6"/>
      <c r="F38" s="4"/>
      <c r="G38" s="4"/>
      <c r="H38" s="9"/>
      <c r="I38" s="3"/>
      <c r="J38" s="3"/>
      <c r="K38" s="3"/>
      <c r="L38" s="3"/>
      <c r="M38" s="3"/>
      <c r="N38" s="3"/>
      <c r="O38" s="3"/>
      <c r="P38" s="3"/>
      <c r="Q38" s="3"/>
      <c r="AC38" s="3"/>
      <c r="AD38" s="8"/>
      <c r="AE38" s="4"/>
      <c r="AF38" s="4"/>
      <c r="AG38" s="9"/>
      <c r="AH38" s="4"/>
      <c r="AI38" s="3"/>
      <c r="AJ38" s="3"/>
      <c r="AK38" s="3"/>
    </row>
    <row r="39" spans="1:37" s="7" customFormat="1">
      <c r="A39" s="5"/>
      <c r="B39" s="6"/>
      <c r="C39" s="3"/>
      <c r="D39" s="6"/>
      <c r="E39" s="6"/>
      <c r="F39" s="4"/>
      <c r="G39" s="4"/>
      <c r="H39" s="9"/>
      <c r="I39" s="3"/>
      <c r="J39" s="3"/>
      <c r="K39" s="3"/>
      <c r="L39" s="3"/>
      <c r="M39" s="3"/>
      <c r="N39" s="3"/>
      <c r="O39" s="3"/>
      <c r="P39" s="3"/>
      <c r="Q39" s="3"/>
      <c r="AC39" s="3"/>
      <c r="AD39" s="8"/>
      <c r="AE39" s="4"/>
      <c r="AF39" s="4"/>
      <c r="AG39" s="9"/>
      <c r="AH39" s="4"/>
      <c r="AI39" s="3"/>
      <c r="AJ39" s="3"/>
      <c r="AK39" s="3"/>
    </row>
    <row r="40" spans="1:37" s="7" customFormat="1">
      <c r="A40" s="5"/>
      <c r="B40" s="6"/>
      <c r="C40" s="3"/>
      <c r="D40" s="6"/>
      <c r="E40" s="6"/>
      <c r="F40" s="4"/>
      <c r="G40" s="4"/>
      <c r="H40" s="9"/>
      <c r="I40" s="3"/>
      <c r="J40" s="3"/>
      <c r="K40" s="3"/>
      <c r="L40" s="3"/>
      <c r="M40" s="3"/>
      <c r="N40" s="3"/>
      <c r="O40" s="3"/>
      <c r="P40" s="3"/>
      <c r="Q40" s="3"/>
      <c r="AC40" s="3"/>
      <c r="AD40" s="8"/>
      <c r="AE40" s="4"/>
      <c r="AF40" s="4"/>
      <c r="AG40" s="9"/>
      <c r="AH40" s="4"/>
      <c r="AI40" s="3"/>
      <c r="AJ40" s="3"/>
      <c r="AK40" s="3"/>
    </row>
  </sheetData>
  <mergeCells count="18">
    <mergeCell ref="F1:F2"/>
    <mergeCell ref="G1:G2"/>
    <mergeCell ref="I1:N1"/>
    <mergeCell ref="R1:R2"/>
    <mergeCell ref="S1:X1"/>
    <mergeCell ref="AJ1:AJ2"/>
    <mergeCell ref="AK1:AK2"/>
    <mergeCell ref="H1:H2"/>
    <mergeCell ref="P1:Q1"/>
    <mergeCell ref="AD1:AD2"/>
    <mergeCell ref="AE1:AE2"/>
    <mergeCell ref="AF1:AI1"/>
    <mergeCell ref="Y1:AC1"/>
    <mergeCell ref="A1:A2"/>
    <mergeCell ref="B1:B2"/>
    <mergeCell ref="C1:C2"/>
    <mergeCell ref="D1:D2"/>
    <mergeCell ref="E1:E2"/>
  </mergeCells>
  <phoneticPr fontId="10" type="noConversion"/>
  <conditionalFormatting sqref="C3">
    <cfRule type="duplicateValues" dxfId="2" priority="34" stopIfTrue="1"/>
  </conditionalFormatting>
  <conditionalFormatting sqref="C3">
    <cfRule type="duplicateValues" dxfId="1" priority="35" stopIfTrue="1"/>
  </conditionalFormatting>
  <conditionalFormatting sqref="C3">
    <cfRule type="duplicateValues" dxfId="0" priority="36" stopIfTrue="1"/>
  </conditionalFormatting>
  <dataValidations count="1">
    <dataValidation type="custom" allowBlank="1" showInputMessage="1" showErrorMessage="1" errorTitle="DỮ LIỆU TRÙNG" error="Dữ liệu trùng rồi cô bé, kiểm tra lại nhé" sqref="B65520 IU65520 SQ65520 ACM65520 AMI65520 AWE65520 BGA65520 BPW65520 BZS65520 CJO65520 CTK65520 DDG65520 DNC65520 DWY65520 EGU65520 EQQ65520 FAM65520 FKI65520 FUE65520 GEA65520 GNW65520 GXS65520 HHO65520 HRK65520 IBG65520 ILC65520 IUY65520 JEU65520 JOQ65520 JYM65520 KII65520 KSE65520 LCA65520 LLW65520 LVS65520 MFO65520 MPK65520 MZG65520 NJC65520 NSY65520 OCU65520 OMQ65520 OWM65520 PGI65520 PQE65520 QAA65520 QJW65520 QTS65520 RDO65520 RNK65520 RXG65520 SHC65520 SQY65520 TAU65520 TKQ65520 TUM65520 UEI65520 UOE65520 UYA65520 VHW65520 VRS65520 WBO65520 WLK65520 WVG65520 B131056 IU131056 SQ131056 ACM131056 AMI131056 AWE131056 BGA131056 BPW131056 BZS131056 CJO131056 CTK131056 DDG131056 DNC131056 DWY131056 EGU131056 EQQ131056 FAM131056 FKI131056 FUE131056 GEA131056 GNW131056 GXS131056 HHO131056 HRK131056 IBG131056 ILC131056 IUY131056 JEU131056 JOQ131056 JYM131056 KII131056 KSE131056 LCA131056 LLW131056 LVS131056 MFO131056 MPK131056 MZG131056 NJC131056 NSY131056 OCU131056 OMQ131056 OWM131056 PGI131056 PQE131056 QAA131056 QJW131056 QTS131056 RDO131056 RNK131056 RXG131056 SHC131056 SQY131056 TAU131056 TKQ131056 TUM131056 UEI131056 UOE131056 UYA131056 VHW131056 VRS131056 WBO131056 WLK131056 WVG131056 B196592 IU196592 SQ196592 ACM196592 AMI196592 AWE196592 BGA196592 BPW196592 BZS196592 CJO196592 CTK196592 DDG196592 DNC196592 DWY196592 EGU196592 EQQ196592 FAM196592 FKI196592 FUE196592 GEA196592 GNW196592 GXS196592 HHO196592 HRK196592 IBG196592 ILC196592 IUY196592 JEU196592 JOQ196592 JYM196592 KII196592 KSE196592 LCA196592 LLW196592 LVS196592 MFO196592 MPK196592 MZG196592 NJC196592 NSY196592 OCU196592 OMQ196592 OWM196592 PGI196592 PQE196592 QAA196592 QJW196592 QTS196592 RDO196592 RNK196592 RXG196592 SHC196592 SQY196592 TAU196592 TKQ196592 TUM196592 UEI196592 UOE196592 UYA196592 VHW196592 VRS196592 WBO196592 WLK196592 WVG196592 B262128 IU262128 SQ262128 ACM262128 AMI262128 AWE262128 BGA262128 BPW262128 BZS262128 CJO262128 CTK262128 DDG262128 DNC262128 DWY262128 EGU262128 EQQ262128 FAM262128 FKI262128 FUE262128 GEA262128 GNW262128 GXS262128 HHO262128 HRK262128 IBG262128 ILC262128 IUY262128 JEU262128 JOQ262128 JYM262128 KII262128 KSE262128 LCA262128 LLW262128 LVS262128 MFO262128 MPK262128 MZG262128 NJC262128 NSY262128 OCU262128 OMQ262128 OWM262128 PGI262128 PQE262128 QAA262128 QJW262128 QTS262128 RDO262128 RNK262128 RXG262128 SHC262128 SQY262128 TAU262128 TKQ262128 TUM262128 UEI262128 UOE262128 UYA262128 VHW262128 VRS262128 WBO262128 WLK262128 WVG262128 B327664 IU327664 SQ327664 ACM327664 AMI327664 AWE327664 BGA327664 BPW327664 BZS327664 CJO327664 CTK327664 DDG327664 DNC327664 DWY327664 EGU327664 EQQ327664 FAM327664 FKI327664 FUE327664 GEA327664 GNW327664 GXS327664 HHO327664 HRK327664 IBG327664 ILC327664 IUY327664 JEU327664 JOQ327664 JYM327664 KII327664 KSE327664 LCA327664 LLW327664 LVS327664 MFO327664 MPK327664 MZG327664 NJC327664 NSY327664 OCU327664 OMQ327664 OWM327664 PGI327664 PQE327664 QAA327664 QJW327664 QTS327664 RDO327664 RNK327664 RXG327664 SHC327664 SQY327664 TAU327664 TKQ327664 TUM327664 UEI327664 UOE327664 UYA327664 VHW327664 VRS327664 WBO327664 WLK327664 WVG327664 B393200 IU393200 SQ393200 ACM393200 AMI393200 AWE393200 BGA393200 BPW393200 BZS393200 CJO393200 CTK393200 DDG393200 DNC393200 DWY393200 EGU393200 EQQ393200 FAM393200 FKI393200 FUE393200 GEA393200 GNW393200 GXS393200 HHO393200 HRK393200 IBG393200 ILC393200 IUY393200 JEU393200 JOQ393200 JYM393200 KII393200 KSE393200 LCA393200 LLW393200 LVS393200 MFO393200 MPK393200 MZG393200 NJC393200 NSY393200 OCU393200 OMQ393200 OWM393200 PGI393200 PQE393200 QAA393200 QJW393200 QTS393200 RDO393200 RNK393200 RXG393200 SHC393200 SQY393200 TAU393200 TKQ393200 TUM393200 UEI393200 UOE393200 UYA393200 VHW393200 VRS393200 WBO393200 WLK393200 WVG393200 B458736 IU458736 SQ458736 ACM458736 AMI458736 AWE458736 BGA458736 BPW458736 BZS458736 CJO458736 CTK458736 DDG458736 DNC458736 DWY458736 EGU458736 EQQ458736 FAM458736 FKI458736 FUE458736 GEA458736 GNW458736 GXS458736 HHO458736 HRK458736 IBG458736 ILC458736 IUY458736 JEU458736 JOQ458736 JYM458736 KII458736 KSE458736 LCA458736 LLW458736 LVS458736 MFO458736 MPK458736 MZG458736 NJC458736 NSY458736 OCU458736 OMQ458736 OWM458736 PGI458736 PQE458736 QAA458736 QJW458736 QTS458736 RDO458736 RNK458736 RXG458736 SHC458736 SQY458736 TAU458736 TKQ458736 TUM458736 UEI458736 UOE458736 UYA458736 VHW458736 VRS458736 WBO458736 WLK458736 WVG458736 B524272 IU524272 SQ524272 ACM524272 AMI524272 AWE524272 BGA524272 BPW524272 BZS524272 CJO524272 CTK524272 DDG524272 DNC524272 DWY524272 EGU524272 EQQ524272 FAM524272 FKI524272 FUE524272 GEA524272 GNW524272 GXS524272 HHO524272 HRK524272 IBG524272 ILC524272 IUY524272 JEU524272 JOQ524272 JYM524272 KII524272 KSE524272 LCA524272 LLW524272 LVS524272 MFO524272 MPK524272 MZG524272 NJC524272 NSY524272 OCU524272 OMQ524272 OWM524272 PGI524272 PQE524272 QAA524272 QJW524272 QTS524272 RDO524272 RNK524272 RXG524272 SHC524272 SQY524272 TAU524272 TKQ524272 TUM524272 UEI524272 UOE524272 UYA524272 VHW524272 VRS524272 WBO524272 WLK524272 WVG524272 B589808 IU589808 SQ589808 ACM589808 AMI589808 AWE589808 BGA589808 BPW589808 BZS589808 CJO589808 CTK589808 DDG589808 DNC589808 DWY589808 EGU589808 EQQ589808 FAM589808 FKI589808 FUE589808 GEA589808 GNW589808 GXS589808 HHO589808 HRK589808 IBG589808 ILC589808 IUY589808 JEU589808 JOQ589808 JYM589808 KII589808 KSE589808 LCA589808 LLW589808 LVS589808 MFO589808 MPK589808 MZG589808 NJC589808 NSY589808 OCU589808 OMQ589808 OWM589808 PGI589808 PQE589808 QAA589808 QJW589808 QTS589808 RDO589808 RNK589808 RXG589808 SHC589808 SQY589808 TAU589808 TKQ589808 TUM589808 UEI589808 UOE589808 UYA589808 VHW589808 VRS589808 WBO589808 WLK589808 WVG589808 B655344 IU655344 SQ655344 ACM655344 AMI655344 AWE655344 BGA655344 BPW655344 BZS655344 CJO655344 CTK655344 DDG655344 DNC655344 DWY655344 EGU655344 EQQ655344 FAM655344 FKI655344 FUE655344 GEA655344 GNW655344 GXS655344 HHO655344 HRK655344 IBG655344 ILC655344 IUY655344 JEU655344 JOQ655344 JYM655344 KII655344 KSE655344 LCA655344 LLW655344 LVS655344 MFO655344 MPK655344 MZG655344 NJC655344 NSY655344 OCU655344 OMQ655344 OWM655344 PGI655344 PQE655344 QAA655344 QJW655344 QTS655344 RDO655344 RNK655344 RXG655344 SHC655344 SQY655344 TAU655344 TKQ655344 TUM655344 UEI655344 UOE655344 UYA655344 VHW655344 VRS655344 WBO655344 WLK655344 WVG655344 B720880 IU720880 SQ720880 ACM720880 AMI720880 AWE720880 BGA720880 BPW720880 BZS720880 CJO720880 CTK720880 DDG720880 DNC720880 DWY720880 EGU720880 EQQ720880 FAM720880 FKI720880 FUE720880 GEA720880 GNW720880 GXS720880 HHO720880 HRK720880 IBG720880 ILC720880 IUY720880 JEU720880 JOQ720880 JYM720880 KII720880 KSE720880 LCA720880 LLW720880 LVS720880 MFO720880 MPK720880 MZG720880 NJC720880 NSY720880 OCU720880 OMQ720880 OWM720880 PGI720880 PQE720880 QAA720880 QJW720880 QTS720880 RDO720880 RNK720880 RXG720880 SHC720880 SQY720880 TAU720880 TKQ720880 TUM720880 UEI720880 UOE720880 UYA720880 VHW720880 VRS720880 WBO720880 WLK720880 WVG720880 B786416 IU786416 SQ786416 ACM786416 AMI786416 AWE786416 BGA786416 BPW786416 BZS786416 CJO786416 CTK786416 DDG786416 DNC786416 DWY786416 EGU786416 EQQ786416 FAM786416 FKI786416 FUE786416 GEA786416 GNW786416 GXS786416 HHO786416 HRK786416 IBG786416 ILC786416 IUY786416 JEU786416 JOQ786416 JYM786416 KII786416 KSE786416 LCA786416 LLW786416 LVS786416 MFO786416 MPK786416 MZG786416 NJC786416 NSY786416 OCU786416 OMQ786416 OWM786416 PGI786416 PQE786416 QAA786416 QJW786416 QTS786416 RDO786416 RNK786416 RXG786416 SHC786416 SQY786416 TAU786416 TKQ786416 TUM786416 UEI786416 UOE786416 UYA786416 VHW786416 VRS786416 WBO786416 WLK786416 WVG786416 B851952 IU851952 SQ851952 ACM851952 AMI851952 AWE851952 BGA851952 BPW851952 BZS851952 CJO851952 CTK851952 DDG851952 DNC851952 DWY851952 EGU851952 EQQ851952 FAM851952 FKI851952 FUE851952 GEA851952 GNW851952 GXS851952 HHO851952 HRK851952 IBG851952 ILC851952 IUY851952 JEU851952 JOQ851952 JYM851952 KII851952 KSE851952 LCA851952 LLW851952 LVS851952 MFO851952 MPK851952 MZG851952 NJC851952 NSY851952 OCU851952 OMQ851952 OWM851952 PGI851952 PQE851952 QAA851952 QJW851952 QTS851952 RDO851952 RNK851952 RXG851952 SHC851952 SQY851952 TAU851952 TKQ851952 TUM851952 UEI851952 UOE851952 UYA851952 VHW851952 VRS851952 WBO851952 WLK851952 WVG851952 B917488 IU917488 SQ917488 ACM917488 AMI917488 AWE917488 BGA917488 BPW917488 BZS917488 CJO917488 CTK917488 DDG917488 DNC917488 DWY917488 EGU917488 EQQ917488 FAM917488 FKI917488 FUE917488 GEA917488 GNW917488 GXS917488 HHO917488 HRK917488 IBG917488 ILC917488 IUY917488 JEU917488 JOQ917488 JYM917488 KII917488 KSE917488 LCA917488 LLW917488 LVS917488 MFO917488 MPK917488 MZG917488 NJC917488 NSY917488 OCU917488 OMQ917488 OWM917488 PGI917488 PQE917488 QAA917488 QJW917488 QTS917488 RDO917488 RNK917488 RXG917488 SHC917488 SQY917488 TAU917488 TKQ917488 TUM917488 UEI917488 UOE917488 UYA917488 VHW917488 VRS917488 WBO917488 WLK917488 WVG917488 B983024 IU983024 SQ983024 ACM983024 AMI983024 AWE983024 BGA983024 BPW983024 BZS983024 CJO983024 CTK983024 DDG983024 DNC983024 DWY983024 EGU983024 EQQ983024 FAM983024 FKI983024 FUE983024 GEA983024 GNW983024 GXS983024 HHO983024 HRK983024 IBG983024 ILC983024 IUY983024 JEU983024 JOQ983024 JYM983024 KII983024 KSE983024 LCA983024 LLW983024 LVS983024 MFO983024 MPK983024 MZG983024 NJC983024 NSY983024 OCU983024 OMQ983024 OWM983024 PGI983024 PQE983024 QAA983024 QJW983024 QTS983024 RDO983024 RNK983024 RXG983024 SHC983024 SQY983024 TAU983024 TKQ983024 TUM983024 UEI983024 UOE983024 UYA983024 VHW983024 VRS983024 WBO983024 WLK983024 WVG983024" xr:uid="{30B852DC-5186-4850-9D74-1628E81F95AC}">
      <formula1>COUNTIF($C:$C,B65520)=1</formula1>
    </dataValidation>
  </dataValidations>
  <printOptions horizontalCentered="1"/>
  <pageMargins left="0.31496062992126" right="0.23622047244094499" top="0.56496062999999996" bottom="0.27559055118110198" header="0.31496062992126" footer="0.196850393700787"/>
  <pageSetup paperSize="9" scale="28"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Openway</dc:creator>
  <cp:lastModifiedBy>MACBOOK</cp:lastModifiedBy>
  <cp:lastPrinted>2021-02-18T05:05:28Z</cp:lastPrinted>
  <dcterms:created xsi:type="dcterms:W3CDTF">2020-04-21T03:15:47Z</dcterms:created>
  <dcterms:modified xsi:type="dcterms:W3CDTF">2021-03-24T14:38:42Z</dcterms:modified>
</cp:coreProperties>
</file>