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EE268619-731D-497A-BE9F-E3E6B33CE4FF}"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T3" i="1" l="1"/>
  <c r="S3" i="1"/>
  <c r="R3" i="1"/>
  <c r="V3" i="1"/>
  <c r="N3" i="1"/>
  <c r="Z3" i="1"/>
  <c r="X3" i="1"/>
  <c r="AA3" i="1"/>
  <c r="U3" i="1"/>
  <c r="Y3" i="1"/>
  <c r="AB3" i="1" l="1"/>
  <c r="W3" i="1"/>
  <c r="AH3" i="1" l="1"/>
  <c r="AI3" i="1" s="1"/>
  <c r="AE3" i="1" l="1"/>
  <c r="AJ3" i="1" s="1"/>
  <c r="AK3" i="1" s="1"/>
  <c r="AC3" i="1" l="1"/>
  <c r="AD3" i="1" l="1"/>
</calcChain>
</file>

<file path=xl/sharedStrings.xml><?xml version="1.0" encoding="utf-8"?>
<sst xmlns="http://schemas.openxmlformats.org/spreadsheetml/2006/main" count="48" uniqueCount="48">
  <si>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</si>
  <si>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</si>
  <si>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</si>
  <si>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</si>
  <si>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</si>
  <si>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</si>
  <si>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</si>
  <si>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</si>
  <si>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</si>
  <si>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</si>
  <si>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</si>
  <si>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</si>
  <si>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</si>
  <si>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</si>
  <si>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</si>
  <si>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</si>
  <si>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</si>
  <si>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</si>
  <si>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</si>
  <si>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</si>
  <si>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</si>
  <si>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</si>
  <si>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</si>
  <si>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</si>
  <si>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</si>
  <si>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</si>
  <si>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</si>
  <si>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</si>
  <si>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</si>
  <si>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Delivery</t>
  </si>
  <si>
    <t>NV0014</t>
  </si>
  <si>
    <t>Associate Implementation consultant</t>
  </si>
  <si>
    <t>8533497414</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</si>
  <si>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</si>
  <si>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</si>
  <si>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</si>
  <si>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</si>
  <si>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</si>
  <si>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</si>
  <si>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</si>
  <si>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</si>
  <si>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</si>
  <si>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Ha Minh Tu</t>
  </si>
  <si>
    <t>Total Employee Contribution 10.5%</t>
  </si>
  <si>
    <t>Actual Working days</t>
  </si>
  <si>
    <r>
      <t xml:space="preserve">Adjustments last month
</t>
    </r>
    <r>
      <rPr>
        <i/>
        <sz val="11"/>
        <color theme="0"/>
        <rFont val="Calibri"/>
        <family val="2"/>
        <scheme val="minor"/>
      </rPr>
      <t xml:space="preserve">Điều chỉnh tháng trước </t>
    </r>
  </si>
  <si>
    <r>
      <t xml:space="preserve">Adj. taxable
</t>
    </r>
    <r>
      <rPr>
        <i/>
        <sz val="11"/>
        <color theme="0"/>
        <rFont val="Calibri"/>
        <family val="2"/>
        <scheme val="minor"/>
      </rPr>
      <t>Đ/C chịu thuế</t>
    </r>
  </si>
  <si>
    <r>
      <t xml:space="preserve">Adj. Non-taxable
</t>
    </r>
    <r>
      <rPr>
        <i/>
        <sz val="11"/>
        <color theme="0"/>
        <rFont val="Calibri"/>
        <family val="2"/>
        <scheme val="minor"/>
      </rPr>
      <t>Đ/C không chịu thuế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</si>
</sst>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9">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b/>
      <sz val="11"/>
      <color theme="0"/>
      <name val="Calibri"/>
      <family val="2"/>
      <scheme val="minor"/>
    </font>
    <font>
      <i/>
      <sz val="11"/>
      <color theme="0"/>
      <name val="Calibri"/>
      <family val="2"/>
      <scheme val="minor"/>
    </font>
    <font>
      <sz val="13"/>
      <color theme="1"/>
      <name val="Calibri"/>
      <family val="2"/>
      <scheme val="minor"/>
    </font>
    <font>
      <sz val="13"/>
      <name val="Calibri"/>
      <family val="2"/>
      <scheme val="minor"/>
    </font>
    <font>
      <b/>
      <sz val="13"/>
      <name val="Calibri"/>
      <family val="2"/>
      <scheme val="minor"/>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40">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wrapText="1"/>
    </xf>
    <xf numFmtId="49" fontId="17" fillId="0" borderId="1" xfId="2" applyNumberFormat="1" applyFont="1" applyFill="1" applyBorder="1" applyAlignment="1">
      <alignment vertical="center" wrapText="1"/>
    </xf>
    <xf numFmtId="0" fontId="16" fillId="0" borderId="1" xfId="0" applyFont="1" applyFill="1" applyBorder="1" applyAlignment="1">
      <alignment horizontal="left" vertical="center"/>
    </xf>
    <xf numFmtId="167" fontId="16" fillId="0" borderId="1" xfId="1" applyNumberFormat="1" applyFont="1" applyFill="1" applyBorder="1" applyAlignment="1">
      <alignment vertical="center"/>
    </xf>
    <xf numFmtId="165" fontId="16" fillId="0" borderId="1" xfId="1" applyNumberFormat="1" applyFont="1" applyFill="1" applyBorder="1" applyAlignment="1">
      <alignment vertical="center"/>
    </xf>
    <xf numFmtId="165" fontId="16" fillId="0" borderId="1" xfId="1" applyNumberFormat="1" applyFont="1" applyFill="1" applyBorder="1" applyAlignment="1">
      <alignment horizontal="center" vertical="center"/>
    </xf>
    <xf numFmtId="166" fontId="17" fillId="0" borderId="1" xfId="1" applyNumberFormat="1" applyFont="1" applyFill="1" applyBorder="1" applyAlignment="1">
      <alignment vertical="center"/>
    </xf>
    <xf numFmtId="166" fontId="16" fillId="0" borderId="1" xfId="1" applyNumberFormat="1" applyFont="1" applyFill="1" applyBorder="1" applyAlignment="1">
      <alignment vertical="center"/>
    </xf>
    <xf numFmtId="166" fontId="18" fillId="3" borderId="1" xfId="1" applyNumberFormat="1" applyFont="1" applyFill="1" applyBorder="1" applyAlignment="1">
      <alignment vertical="center"/>
    </xf>
    <xf numFmtId="49" fontId="16" fillId="0" borderId="1" xfId="0" applyNumberFormat="1" applyFont="1" applyFill="1" applyBorder="1" applyAlignment="1">
      <alignment horizontal="center" vertical="center"/>
    </xf>
    <xf numFmtId="165" fontId="17" fillId="0" borderId="1" xfId="1" applyNumberFormat="1" applyFont="1" applyFill="1" applyBorder="1" applyAlignment="1">
      <alignment vertical="center"/>
    </xf>
    <xf numFmtId="0" fontId="7" fillId="4" borderId="1" xfId="0"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5" fillId="4" borderId="1"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K3"/>
  <sheetViews>
    <sheetView showGridLines="0" tabSelected="1" topLeftCell="AA1" zoomScale="85" zoomScaleNormal="85" workbookViewId="0">
      <selection activeCell="AB6" sqref="AB6"/>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17" width="10.5546875" style="3" hidden="1" customWidth="1"/>
    <col min="18" max="24" width="14.6640625" style="7" customWidth="1"/>
    <col min="25" max="27" width="13.88671875" style="7" customWidth="1"/>
    <col min="28" max="28" width="14.88671875" style="7" customWidth="1"/>
    <col min="29" max="29" width="14.88671875" style="3" customWidth="1"/>
    <col min="30" max="30" width="15.88671875" style="8" customWidth="1"/>
    <col min="31" max="32" width="15.77734375" style="4" customWidth="1"/>
    <col min="33" max="33" width="15.77734375" style="9" customWidth="1"/>
    <col min="34" max="34" width="15.77734375" style="4" customWidth="1"/>
    <col min="35" max="37" width="15.77734375" style="3" customWidth="1"/>
    <col min="38" max="38" width="10.88671875" style="3" customWidth="1"/>
    <col min="39" max="40" width="8.88671875" style="3" customWidth="1"/>
    <col min="41" max="252" width="9" style="3"/>
    <col min="253" max="253" width="5.109375" style="3" customWidth="1"/>
    <col min="254" max="254" width="10.21875" style="3" customWidth="1"/>
    <col min="255" max="255" width="12.21875" style="3" customWidth="1"/>
    <col min="256" max="256" width="24.33203125" style="3" customWidth="1"/>
    <col min="257" max="257" width="29.33203125" style="3" customWidth="1"/>
    <col min="258" max="258" width="12.109375" style="3" customWidth="1"/>
    <col min="259" max="259" width="11.88671875" style="3" customWidth="1"/>
    <col min="260" max="260" width="14.6640625" style="3" customWidth="1"/>
    <col min="261" max="266" width="13.5546875" style="3" customWidth="1"/>
    <col min="267" max="273" width="14.6640625" style="3" customWidth="1"/>
    <col min="274" max="276" width="13.88671875" style="3" bestFit="1" customWidth="1"/>
    <col min="277" max="278" width="14.88671875" style="3" bestFit="1" customWidth="1"/>
    <col min="279" max="279" width="15.88671875" style="3" customWidth="1"/>
    <col min="280" max="281" width="0" style="3" hidden="1" customWidth="1"/>
    <col min="282" max="282" width="11.6640625" style="3" customWidth="1"/>
    <col min="283" max="289" width="15.77734375" style="3" customWidth="1"/>
    <col min="290" max="508" width="9" style="3"/>
    <col min="509" max="509" width="5.109375" style="3" customWidth="1"/>
    <col min="510" max="510" width="10.21875" style="3" customWidth="1"/>
    <col min="511" max="511" width="12.21875" style="3" customWidth="1"/>
    <col min="512" max="512" width="24.33203125" style="3" customWidth="1"/>
    <col min="513" max="513" width="29.33203125" style="3" customWidth="1"/>
    <col min="514" max="514" width="12.109375" style="3" customWidth="1"/>
    <col min="515" max="515" width="11.88671875" style="3" customWidth="1"/>
    <col min="516" max="516" width="14.6640625" style="3" customWidth="1"/>
    <col min="517" max="522" width="13.5546875" style="3" customWidth="1"/>
    <col min="523" max="529" width="14.6640625" style="3" customWidth="1"/>
    <col min="530" max="532" width="13.88671875" style="3" bestFit="1" customWidth="1"/>
    <col min="533" max="534" width="14.88671875" style="3" bestFit="1" customWidth="1"/>
    <col min="535" max="535" width="15.88671875" style="3" customWidth="1"/>
    <col min="536" max="537" width="0" style="3" hidden="1" customWidth="1"/>
    <col min="538" max="538" width="11.6640625" style="3" customWidth="1"/>
    <col min="539" max="545" width="15.77734375" style="3" customWidth="1"/>
    <col min="546" max="764" width="9" style="3"/>
    <col min="765" max="765" width="5.109375" style="3" customWidth="1"/>
    <col min="766" max="766" width="10.21875" style="3" customWidth="1"/>
    <col min="767" max="767" width="12.21875" style="3" customWidth="1"/>
    <col min="768" max="768" width="24.33203125" style="3" customWidth="1"/>
    <col min="769" max="769" width="29.33203125" style="3" customWidth="1"/>
    <col min="770" max="770" width="12.109375" style="3" customWidth="1"/>
    <col min="771" max="771" width="11.88671875" style="3" customWidth="1"/>
    <col min="772" max="772" width="14.6640625" style="3" customWidth="1"/>
    <col min="773" max="778" width="13.5546875" style="3" customWidth="1"/>
    <col min="779" max="785" width="14.6640625" style="3" customWidth="1"/>
    <col min="786" max="788" width="13.88671875" style="3" bestFit="1" customWidth="1"/>
    <col min="789" max="790" width="14.88671875" style="3" bestFit="1" customWidth="1"/>
    <col min="791" max="791" width="15.88671875" style="3" customWidth="1"/>
    <col min="792" max="793" width="0" style="3" hidden="1" customWidth="1"/>
    <col min="794" max="794" width="11.6640625" style="3" customWidth="1"/>
    <col min="795" max="801" width="15.77734375" style="3" customWidth="1"/>
    <col min="802" max="1020" width="9" style="3"/>
    <col min="1021" max="1021" width="5.109375" style="3" customWidth="1"/>
    <col min="1022" max="1022" width="10.21875" style="3" customWidth="1"/>
    <col min="1023" max="1023" width="12.21875" style="3" customWidth="1"/>
    <col min="1024" max="1024" width="24.33203125" style="3" customWidth="1"/>
    <col min="1025" max="1025" width="29.33203125" style="3" customWidth="1"/>
    <col min="1026" max="1026" width="12.109375" style="3" customWidth="1"/>
    <col min="1027" max="1027" width="11.88671875" style="3" customWidth="1"/>
    <col min="1028" max="1028" width="14.6640625" style="3" customWidth="1"/>
    <col min="1029" max="1034" width="13.5546875" style="3" customWidth="1"/>
    <col min="1035" max="1041" width="14.6640625" style="3" customWidth="1"/>
    <col min="1042" max="1044" width="13.88671875" style="3" bestFit="1" customWidth="1"/>
    <col min="1045" max="1046" width="14.88671875" style="3" bestFit="1" customWidth="1"/>
    <col min="1047" max="1047" width="15.88671875" style="3" customWidth="1"/>
    <col min="1048" max="1049" width="0" style="3" hidden="1" customWidth="1"/>
    <col min="1050" max="1050" width="11.6640625" style="3" customWidth="1"/>
    <col min="1051" max="1057" width="15.77734375" style="3" customWidth="1"/>
    <col min="1058" max="1276" width="9" style="3"/>
    <col min="1277" max="1277" width="5.109375" style="3" customWidth="1"/>
    <col min="1278" max="1278" width="10.21875" style="3" customWidth="1"/>
    <col min="1279" max="1279" width="12.21875" style="3" customWidth="1"/>
    <col min="1280" max="1280" width="24.33203125" style="3" customWidth="1"/>
    <col min="1281" max="1281" width="29.33203125" style="3" customWidth="1"/>
    <col min="1282" max="1282" width="12.109375" style="3" customWidth="1"/>
    <col min="1283" max="1283" width="11.88671875" style="3" customWidth="1"/>
    <col min="1284" max="1284" width="14.6640625" style="3" customWidth="1"/>
    <col min="1285" max="1290" width="13.5546875" style="3" customWidth="1"/>
    <col min="1291" max="1297" width="14.6640625" style="3" customWidth="1"/>
    <col min="1298" max="1300" width="13.88671875" style="3" bestFit="1" customWidth="1"/>
    <col min="1301" max="1302" width="14.88671875" style="3" bestFit="1" customWidth="1"/>
    <col min="1303" max="1303" width="15.88671875" style="3" customWidth="1"/>
    <col min="1304" max="1305" width="0" style="3" hidden="1" customWidth="1"/>
    <col min="1306" max="1306" width="11.6640625" style="3" customWidth="1"/>
    <col min="1307" max="1313" width="15.77734375" style="3" customWidth="1"/>
    <col min="1314" max="1532" width="9" style="3"/>
    <col min="1533" max="1533" width="5.109375" style="3" customWidth="1"/>
    <col min="1534" max="1534" width="10.21875" style="3" customWidth="1"/>
    <col min="1535" max="1535" width="12.21875" style="3" customWidth="1"/>
    <col min="1536" max="1536" width="24.33203125" style="3" customWidth="1"/>
    <col min="1537" max="1537" width="29.33203125" style="3" customWidth="1"/>
    <col min="1538" max="1538" width="12.109375" style="3" customWidth="1"/>
    <col min="1539" max="1539" width="11.88671875" style="3" customWidth="1"/>
    <col min="1540" max="1540" width="14.6640625" style="3" customWidth="1"/>
    <col min="1541" max="1546" width="13.5546875" style="3" customWidth="1"/>
    <col min="1547" max="1553" width="14.6640625" style="3" customWidth="1"/>
    <col min="1554" max="1556" width="13.88671875" style="3" bestFit="1" customWidth="1"/>
    <col min="1557" max="1558" width="14.88671875" style="3" bestFit="1" customWidth="1"/>
    <col min="1559" max="1559" width="15.88671875" style="3" customWidth="1"/>
    <col min="1560" max="1561" width="0" style="3" hidden="1" customWidth="1"/>
    <col min="1562" max="1562" width="11.6640625" style="3" customWidth="1"/>
    <col min="1563" max="1569" width="15.77734375" style="3" customWidth="1"/>
    <col min="1570" max="1788" width="9" style="3"/>
    <col min="1789" max="1789" width="5.109375" style="3" customWidth="1"/>
    <col min="1790" max="1790" width="10.21875" style="3" customWidth="1"/>
    <col min="1791" max="1791" width="12.21875" style="3" customWidth="1"/>
    <col min="1792" max="1792" width="24.33203125" style="3" customWidth="1"/>
    <col min="1793" max="1793" width="29.33203125" style="3" customWidth="1"/>
    <col min="1794" max="1794" width="12.109375" style="3" customWidth="1"/>
    <col min="1795" max="1795" width="11.88671875" style="3" customWidth="1"/>
    <col min="1796" max="1796" width="14.6640625" style="3" customWidth="1"/>
    <col min="1797" max="1802" width="13.5546875" style="3" customWidth="1"/>
    <col min="1803" max="1809" width="14.6640625" style="3" customWidth="1"/>
    <col min="1810" max="1812" width="13.88671875" style="3" bestFit="1" customWidth="1"/>
    <col min="1813" max="1814" width="14.88671875" style="3" bestFit="1" customWidth="1"/>
    <col min="1815" max="1815" width="15.88671875" style="3" customWidth="1"/>
    <col min="1816" max="1817" width="0" style="3" hidden="1" customWidth="1"/>
    <col min="1818" max="1818" width="11.6640625" style="3" customWidth="1"/>
    <col min="1819" max="1825" width="15.77734375" style="3" customWidth="1"/>
    <col min="1826" max="2044" width="9" style="3"/>
    <col min="2045" max="2045" width="5.109375" style="3" customWidth="1"/>
    <col min="2046" max="2046" width="10.21875" style="3" customWidth="1"/>
    <col min="2047" max="2047" width="12.21875" style="3" customWidth="1"/>
    <col min="2048" max="2048" width="24.33203125" style="3" customWidth="1"/>
    <col min="2049" max="2049" width="29.33203125" style="3" customWidth="1"/>
    <col min="2050" max="2050" width="12.109375" style="3" customWidth="1"/>
    <col min="2051" max="2051" width="11.88671875" style="3" customWidth="1"/>
    <col min="2052" max="2052" width="14.6640625" style="3" customWidth="1"/>
    <col min="2053" max="2058" width="13.5546875" style="3" customWidth="1"/>
    <col min="2059" max="2065" width="14.6640625" style="3" customWidth="1"/>
    <col min="2066" max="2068" width="13.88671875" style="3" bestFit="1" customWidth="1"/>
    <col min="2069" max="2070" width="14.88671875" style="3" bestFit="1" customWidth="1"/>
    <col min="2071" max="2071" width="15.88671875" style="3" customWidth="1"/>
    <col min="2072" max="2073" width="0" style="3" hidden="1" customWidth="1"/>
    <col min="2074" max="2074" width="11.6640625" style="3" customWidth="1"/>
    <col min="2075" max="2081" width="15.77734375" style="3" customWidth="1"/>
    <col min="2082" max="2300" width="9" style="3"/>
    <col min="2301" max="2301" width="5.109375" style="3" customWidth="1"/>
    <col min="2302" max="2302" width="10.21875" style="3" customWidth="1"/>
    <col min="2303" max="2303" width="12.21875" style="3" customWidth="1"/>
    <col min="2304" max="2304" width="24.33203125" style="3" customWidth="1"/>
    <col min="2305" max="2305" width="29.33203125" style="3" customWidth="1"/>
    <col min="2306" max="2306" width="12.109375" style="3" customWidth="1"/>
    <col min="2307" max="2307" width="11.88671875" style="3" customWidth="1"/>
    <col min="2308" max="2308" width="14.6640625" style="3" customWidth="1"/>
    <col min="2309" max="2314" width="13.5546875" style="3" customWidth="1"/>
    <col min="2315" max="2321" width="14.6640625" style="3" customWidth="1"/>
    <col min="2322" max="2324" width="13.88671875" style="3" bestFit="1" customWidth="1"/>
    <col min="2325" max="2326" width="14.88671875" style="3" bestFit="1" customWidth="1"/>
    <col min="2327" max="2327" width="15.88671875" style="3" customWidth="1"/>
    <col min="2328" max="2329" width="0" style="3" hidden="1" customWidth="1"/>
    <col min="2330" max="2330" width="11.6640625" style="3" customWidth="1"/>
    <col min="2331" max="2337" width="15.77734375" style="3" customWidth="1"/>
    <col min="2338" max="2556" width="9" style="3"/>
    <col min="2557" max="2557" width="5.109375" style="3" customWidth="1"/>
    <col min="2558" max="2558" width="10.21875" style="3" customWidth="1"/>
    <col min="2559" max="2559" width="12.21875" style="3" customWidth="1"/>
    <col min="2560" max="2560" width="24.33203125" style="3" customWidth="1"/>
    <col min="2561" max="2561" width="29.33203125" style="3" customWidth="1"/>
    <col min="2562" max="2562" width="12.109375" style="3" customWidth="1"/>
    <col min="2563" max="2563" width="11.88671875" style="3" customWidth="1"/>
    <col min="2564" max="2564" width="14.6640625" style="3" customWidth="1"/>
    <col min="2565" max="2570" width="13.5546875" style="3" customWidth="1"/>
    <col min="2571" max="2577" width="14.6640625" style="3" customWidth="1"/>
    <col min="2578" max="2580" width="13.88671875" style="3" bestFit="1" customWidth="1"/>
    <col min="2581" max="2582" width="14.88671875" style="3" bestFit="1" customWidth="1"/>
    <col min="2583" max="2583" width="15.88671875" style="3" customWidth="1"/>
    <col min="2584" max="2585" width="0" style="3" hidden="1" customWidth="1"/>
    <col min="2586" max="2586" width="11.6640625" style="3" customWidth="1"/>
    <col min="2587" max="2593" width="15.77734375" style="3" customWidth="1"/>
    <col min="2594" max="2812" width="9" style="3"/>
    <col min="2813" max="2813" width="5.109375" style="3" customWidth="1"/>
    <col min="2814" max="2814" width="10.21875" style="3" customWidth="1"/>
    <col min="2815" max="2815" width="12.21875" style="3" customWidth="1"/>
    <col min="2816" max="2816" width="24.33203125" style="3" customWidth="1"/>
    <col min="2817" max="2817" width="29.33203125" style="3" customWidth="1"/>
    <col min="2818" max="2818" width="12.109375" style="3" customWidth="1"/>
    <col min="2819" max="2819" width="11.88671875" style="3" customWidth="1"/>
    <col min="2820" max="2820" width="14.6640625" style="3" customWidth="1"/>
    <col min="2821" max="2826" width="13.5546875" style="3" customWidth="1"/>
    <col min="2827" max="2833" width="14.6640625" style="3" customWidth="1"/>
    <col min="2834" max="2836" width="13.88671875" style="3" bestFit="1" customWidth="1"/>
    <col min="2837" max="2838" width="14.88671875" style="3" bestFit="1" customWidth="1"/>
    <col min="2839" max="2839" width="15.88671875" style="3" customWidth="1"/>
    <col min="2840" max="2841" width="0" style="3" hidden="1" customWidth="1"/>
    <col min="2842" max="2842" width="11.6640625" style="3" customWidth="1"/>
    <col min="2843" max="2849" width="15.77734375" style="3" customWidth="1"/>
    <col min="2850" max="3068" width="9" style="3"/>
    <col min="3069" max="3069" width="5.109375" style="3" customWidth="1"/>
    <col min="3070" max="3070" width="10.21875" style="3" customWidth="1"/>
    <col min="3071" max="3071" width="12.21875" style="3" customWidth="1"/>
    <col min="3072" max="3072" width="24.33203125" style="3" customWidth="1"/>
    <col min="3073" max="3073" width="29.33203125" style="3" customWidth="1"/>
    <col min="3074" max="3074" width="12.109375" style="3" customWidth="1"/>
    <col min="3075" max="3075" width="11.88671875" style="3" customWidth="1"/>
    <col min="3076" max="3076" width="14.6640625" style="3" customWidth="1"/>
    <col min="3077" max="3082" width="13.5546875" style="3" customWidth="1"/>
    <col min="3083" max="3089" width="14.6640625" style="3" customWidth="1"/>
    <col min="3090" max="3092" width="13.88671875" style="3" bestFit="1" customWidth="1"/>
    <col min="3093" max="3094" width="14.88671875" style="3" bestFit="1" customWidth="1"/>
    <col min="3095" max="3095" width="15.88671875" style="3" customWidth="1"/>
    <col min="3096" max="3097" width="0" style="3" hidden="1" customWidth="1"/>
    <col min="3098" max="3098" width="11.6640625" style="3" customWidth="1"/>
    <col min="3099" max="3105" width="15.77734375" style="3" customWidth="1"/>
    <col min="3106" max="3324" width="9" style="3"/>
    <col min="3325" max="3325" width="5.109375" style="3" customWidth="1"/>
    <col min="3326" max="3326" width="10.21875" style="3" customWidth="1"/>
    <col min="3327" max="3327" width="12.21875" style="3" customWidth="1"/>
    <col min="3328" max="3328" width="24.33203125" style="3" customWidth="1"/>
    <col min="3329" max="3329" width="29.33203125" style="3" customWidth="1"/>
    <col min="3330" max="3330" width="12.109375" style="3" customWidth="1"/>
    <col min="3331" max="3331" width="11.88671875" style="3" customWidth="1"/>
    <col min="3332" max="3332" width="14.6640625" style="3" customWidth="1"/>
    <col min="3333" max="3338" width="13.5546875" style="3" customWidth="1"/>
    <col min="3339" max="3345" width="14.6640625" style="3" customWidth="1"/>
    <col min="3346" max="3348" width="13.88671875" style="3" bestFit="1" customWidth="1"/>
    <col min="3349" max="3350" width="14.88671875" style="3" bestFit="1" customWidth="1"/>
    <col min="3351" max="3351" width="15.88671875" style="3" customWidth="1"/>
    <col min="3352" max="3353" width="0" style="3" hidden="1" customWidth="1"/>
    <col min="3354" max="3354" width="11.6640625" style="3" customWidth="1"/>
    <col min="3355" max="3361" width="15.77734375" style="3" customWidth="1"/>
    <col min="3362" max="3580" width="9" style="3"/>
    <col min="3581" max="3581" width="5.109375" style="3" customWidth="1"/>
    <col min="3582" max="3582" width="10.21875" style="3" customWidth="1"/>
    <col min="3583" max="3583" width="12.21875" style="3" customWidth="1"/>
    <col min="3584" max="3584" width="24.33203125" style="3" customWidth="1"/>
    <col min="3585" max="3585" width="29.33203125" style="3" customWidth="1"/>
    <col min="3586" max="3586" width="12.109375" style="3" customWidth="1"/>
    <col min="3587" max="3587" width="11.88671875" style="3" customWidth="1"/>
    <col min="3588" max="3588" width="14.6640625" style="3" customWidth="1"/>
    <col min="3589" max="3594" width="13.5546875" style="3" customWidth="1"/>
    <col min="3595" max="3601" width="14.6640625" style="3" customWidth="1"/>
    <col min="3602" max="3604" width="13.88671875" style="3" bestFit="1" customWidth="1"/>
    <col min="3605" max="3606" width="14.88671875" style="3" bestFit="1" customWidth="1"/>
    <col min="3607" max="3607" width="15.88671875" style="3" customWidth="1"/>
    <col min="3608" max="3609" width="0" style="3" hidden="1" customWidth="1"/>
    <col min="3610" max="3610" width="11.6640625" style="3" customWidth="1"/>
    <col min="3611" max="3617" width="15.77734375" style="3" customWidth="1"/>
    <col min="3618" max="3836" width="9" style="3"/>
    <col min="3837" max="3837" width="5.109375" style="3" customWidth="1"/>
    <col min="3838" max="3838" width="10.21875" style="3" customWidth="1"/>
    <col min="3839" max="3839" width="12.21875" style="3" customWidth="1"/>
    <col min="3840" max="3840" width="24.33203125" style="3" customWidth="1"/>
    <col min="3841" max="3841" width="29.33203125" style="3" customWidth="1"/>
    <col min="3842" max="3842" width="12.109375" style="3" customWidth="1"/>
    <col min="3843" max="3843" width="11.88671875" style="3" customWidth="1"/>
    <col min="3844" max="3844" width="14.6640625" style="3" customWidth="1"/>
    <col min="3845" max="3850" width="13.5546875" style="3" customWidth="1"/>
    <col min="3851" max="3857" width="14.6640625" style="3" customWidth="1"/>
    <col min="3858" max="3860" width="13.88671875" style="3" bestFit="1" customWidth="1"/>
    <col min="3861" max="3862" width="14.88671875" style="3" bestFit="1" customWidth="1"/>
    <col min="3863" max="3863" width="15.88671875" style="3" customWidth="1"/>
    <col min="3864" max="3865" width="0" style="3" hidden="1" customWidth="1"/>
    <col min="3866" max="3866" width="11.6640625" style="3" customWidth="1"/>
    <col min="3867" max="3873" width="15.77734375" style="3" customWidth="1"/>
    <col min="3874" max="4092" width="9" style="3"/>
    <col min="4093" max="4093" width="5.109375" style="3" customWidth="1"/>
    <col min="4094" max="4094" width="10.21875" style="3" customWidth="1"/>
    <col min="4095" max="4095" width="12.21875" style="3" customWidth="1"/>
    <col min="4096" max="4096" width="24.33203125" style="3" customWidth="1"/>
    <col min="4097" max="4097" width="29.33203125" style="3" customWidth="1"/>
    <col min="4098" max="4098" width="12.109375" style="3" customWidth="1"/>
    <col min="4099" max="4099" width="11.88671875" style="3" customWidth="1"/>
    <col min="4100" max="4100" width="14.6640625" style="3" customWidth="1"/>
    <col min="4101" max="4106" width="13.5546875" style="3" customWidth="1"/>
    <col min="4107" max="4113" width="14.6640625" style="3" customWidth="1"/>
    <col min="4114" max="4116" width="13.88671875" style="3" bestFit="1" customWidth="1"/>
    <col min="4117" max="4118" width="14.88671875" style="3" bestFit="1" customWidth="1"/>
    <col min="4119" max="4119" width="15.88671875" style="3" customWidth="1"/>
    <col min="4120" max="4121" width="0" style="3" hidden="1" customWidth="1"/>
    <col min="4122" max="4122" width="11.6640625" style="3" customWidth="1"/>
    <col min="4123" max="4129" width="15.77734375" style="3" customWidth="1"/>
    <col min="4130" max="4348" width="9" style="3"/>
    <col min="4349" max="4349" width="5.109375" style="3" customWidth="1"/>
    <col min="4350" max="4350" width="10.21875" style="3" customWidth="1"/>
    <col min="4351" max="4351" width="12.21875" style="3" customWidth="1"/>
    <col min="4352" max="4352" width="24.33203125" style="3" customWidth="1"/>
    <col min="4353" max="4353" width="29.33203125" style="3" customWidth="1"/>
    <col min="4354" max="4354" width="12.109375" style="3" customWidth="1"/>
    <col min="4355" max="4355" width="11.88671875" style="3" customWidth="1"/>
    <col min="4356" max="4356" width="14.6640625" style="3" customWidth="1"/>
    <col min="4357" max="4362" width="13.5546875" style="3" customWidth="1"/>
    <col min="4363" max="4369" width="14.6640625" style="3" customWidth="1"/>
    <col min="4370" max="4372" width="13.88671875" style="3" bestFit="1" customWidth="1"/>
    <col min="4373" max="4374" width="14.88671875" style="3" bestFit="1" customWidth="1"/>
    <col min="4375" max="4375" width="15.88671875" style="3" customWidth="1"/>
    <col min="4376" max="4377" width="0" style="3" hidden="1" customWidth="1"/>
    <col min="4378" max="4378" width="11.6640625" style="3" customWidth="1"/>
    <col min="4379" max="4385" width="15.77734375" style="3" customWidth="1"/>
    <col min="4386" max="4604" width="9" style="3"/>
    <col min="4605" max="4605" width="5.109375" style="3" customWidth="1"/>
    <col min="4606" max="4606" width="10.21875" style="3" customWidth="1"/>
    <col min="4607" max="4607" width="12.21875" style="3" customWidth="1"/>
    <col min="4608" max="4608" width="24.33203125" style="3" customWidth="1"/>
    <col min="4609" max="4609" width="29.33203125" style="3" customWidth="1"/>
    <col min="4610" max="4610" width="12.109375" style="3" customWidth="1"/>
    <col min="4611" max="4611" width="11.88671875" style="3" customWidth="1"/>
    <col min="4612" max="4612" width="14.6640625" style="3" customWidth="1"/>
    <col min="4613" max="4618" width="13.5546875" style="3" customWidth="1"/>
    <col min="4619" max="4625" width="14.6640625" style="3" customWidth="1"/>
    <col min="4626" max="4628" width="13.88671875" style="3" bestFit="1" customWidth="1"/>
    <col min="4629" max="4630" width="14.88671875" style="3" bestFit="1" customWidth="1"/>
    <col min="4631" max="4631" width="15.88671875" style="3" customWidth="1"/>
    <col min="4632" max="4633" width="0" style="3" hidden="1" customWidth="1"/>
    <col min="4634" max="4634" width="11.6640625" style="3" customWidth="1"/>
    <col min="4635" max="4641" width="15.77734375" style="3" customWidth="1"/>
    <col min="4642" max="4860" width="9" style="3"/>
    <col min="4861" max="4861" width="5.109375" style="3" customWidth="1"/>
    <col min="4862" max="4862" width="10.21875" style="3" customWidth="1"/>
    <col min="4863" max="4863" width="12.21875" style="3" customWidth="1"/>
    <col min="4864" max="4864" width="24.33203125" style="3" customWidth="1"/>
    <col min="4865" max="4865" width="29.33203125" style="3" customWidth="1"/>
    <col min="4866" max="4866" width="12.109375" style="3" customWidth="1"/>
    <col min="4867" max="4867" width="11.88671875" style="3" customWidth="1"/>
    <col min="4868" max="4868" width="14.6640625" style="3" customWidth="1"/>
    <col min="4869" max="4874" width="13.5546875" style="3" customWidth="1"/>
    <col min="4875" max="4881" width="14.6640625" style="3" customWidth="1"/>
    <col min="4882" max="4884" width="13.88671875" style="3" bestFit="1" customWidth="1"/>
    <col min="4885" max="4886" width="14.88671875" style="3" bestFit="1" customWidth="1"/>
    <col min="4887" max="4887" width="15.88671875" style="3" customWidth="1"/>
    <col min="4888" max="4889" width="0" style="3" hidden="1" customWidth="1"/>
    <col min="4890" max="4890" width="11.6640625" style="3" customWidth="1"/>
    <col min="4891" max="4897" width="15.77734375" style="3" customWidth="1"/>
    <col min="4898" max="5116" width="9" style="3"/>
    <col min="5117" max="5117" width="5.109375" style="3" customWidth="1"/>
    <col min="5118" max="5118" width="10.21875" style="3" customWidth="1"/>
    <col min="5119" max="5119" width="12.21875" style="3" customWidth="1"/>
    <col min="5120" max="5120" width="24.33203125" style="3" customWidth="1"/>
    <col min="5121" max="5121" width="29.33203125" style="3" customWidth="1"/>
    <col min="5122" max="5122" width="12.109375" style="3" customWidth="1"/>
    <col min="5123" max="5123" width="11.88671875" style="3" customWidth="1"/>
    <col min="5124" max="5124" width="14.6640625" style="3" customWidth="1"/>
    <col min="5125" max="5130" width="13.5546875" style="3" customWidth="1"/>
    <col min="5131" max="5137" width="14.6640625" style="3" customWidth="1"/>
    <col min="5138" max="5140" width="13.88671875" style="3" bestFit="1" customWidth="1"/>
    <col min="5141" max="5142" width="14.88671875" style="3" bestFit="1" customWidth="1"/>
    <col min="5143" max="5143" width="15.88671875" style="3" customWidth="1"/>
    <col min="5144" max="5145" width="0" style="3" hidden="1" customWidth="1"/>
    <col min="5146" max="5146" width="11.6640625" style="3" customWidth="1"/>
    <col min="5147" max="5153" width="15.77734375" style="3" customWidth="1"/>
    <col min="5154" max="5372" width="9" style="3"/>
    <col min="5373" max="5373" width="5.109375" style="3" customWidth="1"/>
    <col min="5374" max="5374" width="10.21875" style="3" customWidth="1"/>
    <col min="5375" max="5375" width="12.21875" style="3" customWidth="1"/>
    <col min="5376" max="5376" width="24.33203125" style="3" customWidth="1"/>
    <col min="5377" max="5377" width="29.33203125" style="3" customWidth="1"/>
    <col min="5378" max="5378" width="12.109375" style="3" customWidth="1"/>
    <col min="5379" max="5379" width="11.88671875" style="3" customWidth="1"/>
    <col min="5380" max="5380" width="14.6640625" style="3" customWidth="1"/>
    <col min="5381" max="5386" width="13.5546875" style="3" customWidth="1"/>
    <col min="5387" max="5393" width="14.6640625" style="3" customWidth="1"/>
    <col min="5394" max="5396" width="13.88671875" style="3" bestFit="1" customWidth="1"/>
    <col min="5397" max="5398" width="14.88671875" style="3" bestFit="1" customWidth="1"/>
    <col min="5399" max="5399" width="15.88671875" style="3" customWidth="1"/>
    <col min="5400" max="5401" width="0" style="3" hidden="1" customWidth="1"/>
    <col min="5402" max="5402" width="11.6640625" style="3" customWidth="1"/>
    <col min="5403" max="5409" width="15.77734375" style="3" customWidth="1"/>
    <col min="5410" max="5628" width="9" style="3"/>
    <col min="5629" max="5629" width="5.109375" style="3" customWidth="1"/>
    <col min="5630" max="5630" width="10.21875" style="3" customWidth="1"/>
    <col min="5631" max="5631" width="12.21875" style="3" customWidth="1"/>
    <col min="5632" max="5632" width="24.33203125" style="3" customWidth="1"/>
    <col min="5633" max="5633" width="29.33203125" style="3" customWidth="1"/>
    <col min="5634" max="5634" width="12.109375" style="3" customWidth="1"/>
    <col min="5635" max="5635" width="11.88671875" style="3" customWidth="1"/>
    <col min="5636" max="5636" width="14.6640625" style="3" customWidth="1"/>
    <col min="5637" max="5642" width="13.5546875" style="3" customWidth="1"/>
    <col min="5643" max="5649" width="14.6640625" style="3" customWidth="1"/>
    <col min="5650" max="5652" width="13.88671875" style="3" bestFit="1" customWidth="1"/>
    <col min="5653" max="5654" width="14.88671875" style="3" bestFit="1" customWidth="1"/>
    <col min="5655" max="5655" width="15.88671875" style="3" customWidth="1"/>
    <col min="5656" max="5657" width="0" style="3" hidden="1" customWidth="1"/>
    <col min="5658" max="5658" width="11.6640625" style="3" customWidth="1"/>
    <col min="5659" max="5665" width="15.77734375" style="3" customWidth="1"/>
    <col min="5666" max="5884" width="9" style="3"/>
    <col min="5885" max="5885" width="5.109375" style="3" customWidth="1"/>
    <col min="5886" max="5886" width="10.21875" style="3" customWidth="1"/>
    <col min="5887" max="5887" width="12.21875" style="3" customWidth="1"/>
    <col min="5888" max="5888" width="24.33203125" style="3" customWidth="1"/>
    <col min="5889" max="5889" width="29.33203125" style="3" customWidth="1"/>
    <col min="5890" max="5890" width="12.109375" style="3" customWidth="1"/>
    <col min="5891" max="5891" width="11.88671875" style="3" customWidth="1"/>
    <col min="5892" max="5892" width="14.6640625" style="3" customWidth="1"/>
    <col min="5893" max="5898" width="13.5546875" style="3" customWidth="1"/>
    <col min="5899" max="5905" width="14.6640625" style="3" customWidth="1"/>
    <col min="5906" max="5908" width="13.88671875" style="3" bestFit="1" customWidth="1"/>
    <col min="5909" max="5910" width="14.88671875" style="3" bestFit="1" customWidth="1"/>
    <col min="5911" max="5911" width="15.88671875" style="3" customWidth="1"/>
    <col min="5912" max="5913" width="0" style="3" hidden="1" customWidth="1"/>
    <col min="5914" max="5914" width="11.6640625" style="3" customWidth="1"/>
    <col min="5915" max="5921" width="15.77734375" style="3" customWidth="1"/>
    <col min="5922" max="6140" width="9" style="3"/>
    <col min="6141" max="6141" width="5.109375" style="3" customWidth="1"/>
    <col min="6142" max="6142" width="10.21875" style="3" customWidth="1"/>
    <col min="6143" max="6143" width="12.21875" style="3" customWidth="1"/>
    <col min="6144" max="6144" width="24.33203125" style="3" customWidth="1"/>
    <col min="6145" max="6145" width="29.33203125" style="3" customWidth="1"/>
    <col min="6146" max="6146" width="12.109375" style="3" customWidth="1"/>
    <col min="6147" max="6147" width="11.88671875" style="3" customWidth="1"/>
    <col min="6148" max="6148" width="14.6640625" style="3" customWidth="1"/>
    <col min="6149" max="6154" width="13.5546875" style="3" customWidth="1"/>
    <col min="6155" max="6161" width="14.6640625" style="3" customWidth="1"/>
    <col min="6162" max="6164" width="13.88671875" style="3" bestFit="1" customWidth="1"/>
    <col min="6165" max="6166" width="14.88671875" style="3" bestFit="1" customWidth="1"/>
    <col min="6167" max="6167" width="15.88671875" style="3" customWidth="1"/>
    <col min="6168" max="6169" width="0" style="3" hidden="1" customWidth="1"/>
    <col min="6170" max="6170" width="11.6640625" style="3" customWidth="1"/>
    <col min="6171" max="6177" width="15.77734375" style="3" customWidth="1"/>
    <col min="6178" max="6396" width="9" style="3"/>
    <col min="6397" max="6397" width="5.109375" style="3" customWidth="1"/>
    <col min="6398" max="6398" width="10.21875" style="3" customWidth="1"/>
    <col min="6399" max="6399" width="12.21875" style="3" customWidth="1"/>
    <col min="6400" max="6400" width="24.33203125" style="3" customWidth="1"/>
    <col min="6401" max="6401" width="29.33203125" style="3" customWidth="1"/>
    <col min="6402" max="6402" width="12.109375" style="3" customWidth="1"/>
    <col min="6403" max="6403" width="11.88671875" style="3" customWidth="1"/>
    <col min="6404" max="6404" width="14.6640625" style="3" customWidth="1"/>
    <col min="6405" max="6410" width="13.5546875" style="3" customWidth="1"/>
    <col min="6411" max="6417" width="14.6640625" style="3" customWidth="1"/>
    <col min="6418" max="6420" width="13.88671875" style="3" bestFit="1" customWidth="1"/>
    <col min="6421" max="6422" width="14.88671875" style="3" bestFit="1" customWidth="1"/>
    <col min="6423" max="6423" width="15.88671875" style="3" customWidth="1"/>
    <col min="6424" max="6425" width="0" style="3" hidden="1" customWidth="1"/>
    <col min="6426" max="6426" width="11.6640625" style="3" customWidth="1"/>
    <col min="6427" max="6433" width="15.77734375" style="3" customWidth="1"/>
    <col min="6434" max="6652" width="9" style="3"/>
    <col min="6653" max="6653" width="5.109375" style="3" customWidth="1"/>
    <col min="6654" max="6654" width="10.21875" style="3" customWidth="1"/>
    <col min="6655" max="6655" width="12.21875" style="3" customWidth="1"/>
    <col min="6656" max="6656" width="24.33203125" style="3" customWidth="1"/>
    <col min="6657" max="6657" width="29.33203125" style="3" customWidth="1"/>
    <col min="6658" max="6658" width="12.109375" style="3" customWidth="1"/>
    <col min="6659" max="6659" width="11.88671875" style="3" customWidth="1"/>
    <col min="6660" max="6660" width="14.6640625" style="3" customWidth="1"/>
    <col min="6661" max="6666" width="13.5546875" style="3" customWidth="1"/>
    <col min="6667" max="6673" width="14.6640625" style="3" customWidth="1"/>
    <col min="6674" max="6676" width="13.88671875" style="3" bestFit="1" customWidth="1"/>
    <col min="6677" max="6678" width="14.88671875" style="3" bestFit="1" customWidth="1"/>
    <col min="6679" max="6679" width="15.88671875" style="3" customWidth="1"/>
    <col min="6680" max="6681" width="0" style="3" hidden="1" customWidth="1"/>
    <col min="6682" max="6682" width="11.6640625" style="3" customWidth="1"/>
    <col min="6683" max="6689" width="15.77734375" style="3" customWidth="1"/>
    <col min="6690" max="6908" width="9" style="3"/>
    <col min="6909" max="6909" width="5.109375" style="3" customWidth="1"/>
    <col min="6910" max="6910" width="10.21875" style="3" customWidth="1"/>
    <col min="6911" max="6911" width="12.21875" style="3" customWidth="1"/>
    <col min="6912" max="6912" width="24.33203125" style="3" customWidth="1"/>
    <col min="6913" max="6913" width="29.33203125" style="3" customWidth="1"/>
    <col min="6914" max="6914" width="12.109375" style="3" customWidth="1"/>
    <col min="6915" max="6915" width="11.88671875" style="3" customWidth="1"/>
    <col min="6916" max="6916" width="14.6640625" style="3" customWidth="1"/>
    <col min="6917" max="6922" width="13.5546875" style="3" customWidth="1"/>
    <col min="6923" max="6929" width="14.6640625" style="3" customWidth="1"/>
    <col min="6930" max="6932" width="13.88671875" style="3" bestFit="1" customWidth="1"/>
    <col min="6933" max="6934" width="14.88671875" style="3" bestFit="1" customWidth="1"/>
    <col min="6935" max="6935" width="15.88671875" style="3" customWidth="1"/>
    <col min="6936" max="6937" width="0" style="3" hidden="1" customWidth="1"/>
    <col min="6938" max="6938" width="11.6640625" style="3" customWidth="1"/>
    <col min="6939" max="6945" width="15.77734375" style="3" customWidth="1"/>
    <col min="6946" max="7164" width="9" style="3"/>
    <col min="7165" max="7165" width="5.109375" style="3" customWidth="1"/>
    <col min="7166" max="7166" width="10.21875" style="3" customWidth="1"/>
    <col min="7167" max="7167" width="12.21875" style="3" customWidth="1"/>
    <col min="7168" max="7168" width="24.33203125" style="3" customWidth="1"/>
    <col min="7169" max="7169" width="29.33203125" style="3" customWidth="1"/>
    <col min="7170" max="7170" width="12.109375" style="3" customWidth="1"/>
    <col min="7171" max="7171" width="11.88671875" style="3" customWidth="1"/>
    <col min="7172" max="7172" width="14.6640625" style="3" customWidth="1"/>
    <col min="7173" max="7178" width="13.5546875" style="3" customWidth="1"/>
    <col min="7179" max="7185" width="14.6640625" style="3" customWidth="1"/>
    <col min="7186" max="7188" width="13.88671875" style="3" bestFit="1" customWidth="1"/>
    <col min="7189" max="7190" width="14.88671875" style="3" bestFit="1" customWidth="1"/>
    <col min="7191" max="7191" width="15.88671875" style="3" customWidth="1"/>
    <col min="7192" max="7193" width="0" style="3" hidden="1" customWidth="1"/>
    <col min="7194" max="7194" width="11.6640625" style="3" customWidth="1"/>
    <col min="7195" max="7201" width="15.77734375" style="3" customWidth="1"/>
    <col min="7202" max="7420" width="9" style="3"/>
    <col min="7421" max="7421" width="5.109375" style="3" customWidth="1"/>
    <col min="7422" max="7422" width="10.21875" style="3" customWidth="1"/>
    <col min="7423" max="7423" width="12.21875" style="3" customWidth="1"/>
    <col min="7424" max="7424" width="24.33203125" style="3" customWidth="1"/>
    <col min="7425" max="7425" width="29.33203125" style="3" customWidth="1"/>
    <col min="7426" max="7426" width="12.109375" style="3" customWidth="1"/>
    <col min="7427" max="7427" width="11.88671875" style="3" customWidth="1"/>
    <col min="7428" max="7428" width="14.6640625" style="3" customWidth="1"/>
    <col min="7429" max="7434" width="13.5546875" style="3" customWidth="1"/>
    <col min="7435" max="7441" width="14.6640625" style="3" customWidth="1"/>
    <col min="7442" max="7444" width="13.88671875" style="3" bestFit="1" customWidth="1"/>
    <col min="7445" max="7446" width="14.88671875" style="3" bestFit="1" customWidth="1"/>
    <col min="7447" max="7447" width="15.88671875" style="3" customWidth="1"/>
    <col min="7448" max="7449" width="0" style="3" hidden="1" customWidth="1"/>
    <col min="7450" max="7450" width="11.6640625" style="3" customWidth="1"/>
    <col min="7451" max="7457" width="15.77734375" style="3" customWidth="1"/>
    <col min="7458" max="7676" width="9" style="3"/>
    <col min="7677" max="7677" width="5.109375" style="3" customWidth="1"/>
    <col min="7678" max="7678" width="10.21875" style="3" customWidth="1"/>
    <col min="7679" max="7679" width="12.21875" style="3" customWidth="1"/>
    <col min="7680" max="7680" width="24.33203125" style="3" customWidth="1"/>
    <col min="7681" max="7681" width="29.33203125" style="3" customWidth="1"/>
    <col min="7682" max="7682" width="12.109375" style="3" customWidth="1"/>
    <col min="7683" max="7683" width="11.88671875" style="3" customWidth="1"/>
    <col min="7684" max="7684" width="14.6640625" style="3" customWidth="1"/>
    <col min="7685" max="7690" width="13.5546875" style="3" customWidth="1"/>
    <col min="7691" max="7697" width="14.6640625" style="3" customWidth="1"/>
    <col min="7698" max="7700" width="13.88671875" style="3" bestFit="1" customWidth="1"/>
    <col min="7701" max="7702" width="14.88671875" style="3" bestFit="1" customWidth="1"/>
    <col min="7703" max="7703" width="15.88671875" style="3" customWidth="1"/>
    <col min="7704" max="7705" width="0" style="3" hidden="1" customWidth="1"/>
    <col min="7706" max="7706" width="11.6640625" style="3" customWidth="1"/>
    <col min="7707" max="7713" width="15.77734375" style="3" customWidth="1"/>
    <col min="7714" max="7932" width="9" style="3"/>
    <col min="7933" max="7933" width="5.109375" style="3" customWidth="1"/>
    <col min="7934" max="7934" width="10.21875" style="3" customWidth="1"/>
    <col min="7935" max="7935" width="12.21875" style="3" customWidth="1"/>
    <col min="7936" max="7936" width="24.33203125" style="3" customWidth="1"/>
    <col min="7937" max="7937" width="29.33203125" style="3" customWidth="1"/>
    <col min="7938" max="7938" width="12.109375" style="3" customWidth="1"/>
    <col min="7939" max="7939" width="11.88671875" style="3" customWidth="1"/>
    <col min="7940" max="7940" width="14.6640625" style="3" customWidth="1"/>
    <col min="7941" max="7946" width="13.5546875" style="3" customWidth="1"/>
    <col min="7947" max="7953" width="14.6640625" style="3" customWidth="1"/>
    <col min="7954" max="7956" width="13.88671875" style="3" bestFit="1" customWidth="1"/>
    <col min="7957" max="7958" width="14.88671875" style="3" bestFit="1" customWidth="1"/>
    <col min="7959" max="7959" width="15.88671875" style="3" customWidth="1"/>
    <col min="7960" max="7961" width="0" style="3" hidden="1" customWidth="1"/>
    <col min="7962" max="7962" width="11.6640625" style="3" customWidth="1"/>
    <col min="7963" max="7969" width="15.77734375" style="3" customWidth="1"/>
    <col min="7970" max="8188" width="9" style="3"/>
    <col min="8189" max="8189" width="5.109375" style="3" customWidth="1"/>
    <col min="8190" max="8190" width="10.21875" style="3" customWidth="1"/>
    <col min="8191" max="8191" width="12.21875" style="3" customWidth="1"/>
    <col min="8192" max="8192" width="24.33203125" style="3" customWidth="1"/>
    <col min="8193" max="8193" width="29.33203125" style="3" customWidth="1"/>
    <col min="8194" max="8194" width="12.109375" style="3" customWidth="1"/>
    <col min="8195" max="8195" width="11.88671875" style="3" customWidth="1"/>
    <col min="8196" max="8196" width="14.6640625" style="3" customWidth="1"/>
    <col min="8197" max="8202" width="13.5546875" style="3" customWidth="1"/>
    <col min="8203" max="8209" width="14.6640625" style="3" customWidth="1"/>
    <col min="8210" max="8212" width="13.88671875" style="3" bestFit="1" customWidth="1"/>
    <col min="8213" max="8214" width="14.88671875" style="3" bestFit="1" customWidth="1"/>
    <col min="8215" max="8215" width="15.88671875" style="3" customWidth="1"/>
    <col min="8216" max="8217" width="0" style="3" hidden="1" customWidth="1"/>
    <col min="8218" max="8218" width="11.6640625" style="3" customWidth="1"/>
    <col min="8219" max="8225" width="15.77734375" style="3" customWidth="1"/>
    <col min="8226" max="8444" width="9" style="3"/>
    <col min="8445" max="8445" width="5.109375" style="3" customWidth="1"/>
    <col min="8446" max="8446" width="10.21875" style="3" customWidth="1"/>
    <col min="8447" max="8447" width="12.21875" style="3" customWidth="1"/>
    <col min="8448" max="8448" width="24.33203125" style="3" customWidth="1"/>
    <col min="8449" max="8449" width="29.33203125" style="3" customWidth="1"/>
    <col min="8450" max="8450" width="12.109375" style="3" customWidth="1"/>
    <col min="8451" max="8451" width="11.88671875" style="3" customWidth="1"/>
    <col min="8452" max="8452" width="14.6640625" style="3" customWidth="1"/>
    <col min="8453" max="8458" width="13.5546875" style="3" customWidth="1"/>
    <col min="8459" max="8465" width="14.6640625" style="3" customWidth="1"/>
    <col min="8466" max="8468" width="13.88671875" style="3" bestFit="1" customWidth="1"/>
    <col min="8469" max="8470" width="14.88671875" style="3" bestFit="1" customWidth="1"/>
    <col min="8471" max="8471" width="15.88671875" style="3" customWidth="1"/>
    <col min="8472" max="8473" width="0" style="3" hidden="1" customWidth="1"/>
    <col min="8474" max="8474" width="11.6640625" style="3" customWidth="1"/>
    <col min="8475" max="8481" width="15.77734375" style="3" customWidth="1"/>
    <col min="8482" max="8700" width="9" style="3"/>
    <col min="8701" max="8701" width="5.109375" style="3" customWidth="1"/>
    <col min="8702" max="8702" width="10.21875" style="3" customWidth="1"/>
    <col min="8703" max="8703" width="12.21875" style="3" customWidth="1"/>
    <col min="8704" max="8704" width="24.33203125" style="3" customWidth="1"/>
    <col min="8705" max="8705" width="29.33203125" style="3" customWidth="1"/>
    <col min="8706" max="8706" width="12.109375" style="3" customWidth="1"/>
    <col min="8707" max="8707" width="11.88671875" style="3" customWidth="1"/>
    <col min="8708" max="8708" width="14.6640625" style="3" customWidth="1"/>
    <col min="8709" max="8714" width="13.5546875" style="3" customWidth="1"/>
    <col min="8715" max="8721" width="14.6640625" style="3" customWidth="1"/>
    <col min="8722" max="8724" width="13.88671875" style="3" bestFit="1" customWidth="1"/>
    <col min="8725" max="8726" width="14.88671875" style="3" bestFit="1" customWidth="1"/>
    <col min="8727" max="8727" width="15.88671875" style="3" customWidth="1"/>
    <col min="8728" max="8729" width="0" style="3" hidden="1" customWidth="1"/>
    <col min="8730" max="8730" width="11.6640625" style="3" customWidth="1"/>
    <col min="8731" max="8737" width="15.77734375" style="3" customWidth="1"/>
    <col min="8738" max="8956" width="9" style="3"/>
    <col min="8957" max="8957" width="5.109375" style="3" customWidth="1"/>
    <col min="8958" max="8958" width="10.21875" style="3" customWidth="1"/>
    <col min="8959" max="8959" width="12.21875" style="3" customWidth="1"/>
    <col min="8960" max="8960" width="24.33203125" style="3" customWidth="1"/>
    <col min="8961" max="8961" width="29.33203125" style="3" customWidth="1"/>
    <col min="8962" max="8962" width="12.109375" style="3" customWidth="1"/>
    <col min="8963" max="8963" width="11.88671875" style="3" customWidth="1"/>
    <col min="8964" max="8964" width="14.6640625" style="3" customWidth="1"/>
    <col min="8965" max="8970" width="13.5546875" style="3" customWidth="1"/>
    <col min="8971" max="8977" width="14.6640625" style="3" customWidth="1"/>
    <col min="8978" max="8980" width="13.88671875" style="3" bestFit="1" customWidth="1"/>
    <col min="8981" max="8982" width="14.88671875" style="3" bestFit="1" customWidth="1"/>
    <col min="8983" max="8983" width="15.88671875" style="3" customWidth="1"/>
    <col min="8984" max="8985" width="0" style="3" hidden="1" customWidth="1"/>
    <col min="8986" max="8986" width="11.6640625" style="3" customWidth="1"/>
    <col min="8987" max="8993" width="15.77734375" style="3" customWidth="1"/>
    <col min="8994" max="9212" width="9" style="3"/>
    <col min="9213" max="9213" width="5.109375" style="3" customWidth="1"/>
    <col min="9214" max="9214" width="10.21875" style="3" customWidth="1"/>
    <col min="9215" max="9215" width="12.21875" style="3" customWidth="1"/>
    <col min="9216" max="9216" width="24.33203125" style="3" customWidth="1"/>
    <col min="9217" max="9217" width="29.33203125" style="3" customWidth="1"/>
    <col min="9218" max="9218" width="12.109375" style="3" customWidth="1"/>
    <col min="9219" max="9219" width="11.88671875" style="3" customWidth="1"/>
    <col min="9220" max="9220" width="14.6640625" style="3" customWidth="1"/>
    <col min="9221" max="9226" width="13.5546875" style="3" customWidth="1"/>
    <col min="9227" max="9233" width="14.6640625" style="3" customWidth="1"/>
    <col min="9234" max="9236" width="13.88671875" style="3" bestFit="1" customWidth="1"/>
    <col min="9237" max="9238" width="14.88671875" style="3" bestFit="1" customWidth="1"/>
    <col min="9239" max="9239" width="15.88671875" style="3" customWidth="1"/>
    <col min="9240" max="9241" width="0" style="3" hidden="1" customWidth="1"/>
    <col min="9242" max="9242" width="11.6640625" style="3" customWidth="1"/>
    <col min="9243" max="9249" width="15.77734375" style="3" customWidth="1"/>
    <col min="9250" max="9468" width="9" style="3"/>
    <col min="9469" max="9469" width="5.109375" style="3" customWidth="1"/>
    <col min="9470" max="9470" width="10.21875" style="3" customWidth="1"/>
    <col min="9471" max="9471" width="12.21875" style="3" customWidth="1"/>
    <col min="9472" max="9472" width="24.33203125" style="3" customWidth="1"/>
    <col min="9473" max="9473" width="29.33203125" style="3" customWidth="1"/>
    <col min="9474" max="9474" width="12.109375" style="3" customWidth="1"/>
    <col min="9475" max="9475" width="11.88671875" style="3" customWidth="1"/>
    <col min="9476" max="9476" width="14.6640625" style="3" customWidth="1"/>
    <col min="9477" max="9482" width="13.5546875" style="3" customWidth="1"/>
    <col min="9483" max="9489" width="14.6640625" style="3" customWidth="1"/>
    <col min="9490" max="9492" width="13.88671875" style="3" bestFit="1" customWidth="1"/>
    <col min="9493" max="9494" width="14.88671875" style="3" bestFit="1" customWidth="1"/>
    <col min="9495" max="9495" width="15.88671875" style="3" customWidth="1"/>
    <col min="9496" max="9497" width="0" style="3" hidden="1" customWidth="1"/>
    <col min="9498" max="9498" width="11.6640625" style="3" customWidth="1"/>
    <col min="9499" max="9505" width="15.77734375" style="3" customWidth="1"/>
    <col min="9506" max="9724" width="9" style="3"/>
    <col min="9725" max="9725" width="5.109375" style="3" customWidth="1"/>
    <col min="9726" max="9726" width="10.21875" style="3" customWidth="1"/>
    <col min="9727" max="9727" width="12.21875" style="3" customWidth="1"/>
    <col min="9728" max="9728" width="24.33203125" style="3" customWidth="1"/>
    <col min="9729" max="9729" width="29.33203125" style="3" customWidth="1"/>
    <col min="9730" max="9730" width="12.109375" style="3" customWidth="1"/>
    <col min="9731" max="9731" width="11.88671875" style="3" customWidth="1"/>
    <col min="9732" max="9732" width="14.6640625" style="3" customWidth="1"/>
    <col min="9733" max="9738" width="13.5546875" style="3" customWidth="1"/>
    <col min="9739" max="9745" width="14.6640625" style="3" customWidth="1"/>
    <col min="9746" max="9748" width="13.88671875" style="3" bestFit="1" customWidth="1"/>
    <col min="9749" max="9750" width="14.88671875" style="3" bestFit="1" customWidth="1"/>
    <col min="9751" max="9751" width="15.88671875" style="3" customWidth="1"/>
    <col min="9752" max="9753" width="0" style="3" hidden="1" customWidth="1"/>
    <col min="9754" max="9754" width="11.6640625" style="3" customWidth="1"/>
    <col min="9755" max="9761" width="15.77734375" style="3" customWidth="1"/>
    <col min="9762" max="9980" width="9" style="3"/>
    <col min="9981" max="9981" width="5.109375" style="3" customWidth="1"/>
    <col min="9982" max="9982" width="10.21875" style="3" customWidth="1"/>
    <col min="9983" max="9983" width="12.21875" style="3" customWidth="1"/>
    <col min="9984" max="9984" width="24.33203125" style="3" customWidth="1"/>
    <col min="9985" max="9985" width="29.33203125" style="3" customWidth="1"/>
    <col min="9986" max="9986" width="12.109375" style="3" customWidth="1"/>
    <col min="9987" max="9987" width="11.88671875" style="3" customWidth="1"/>
    <col min="9988" max="9988" width="14.6640625" style="3" customWidth="1"/>
    <col min="9989" max="9994" width="13.5546875" style="3" customWidth="1"/>
    <col min="9995" max="10001" width="14.6640625" style="3" customWidth="1"/>
    <col min="10002" max="10004" width="13.88671875" style="3" bestFit="1" customWidth="1"/>
    <col min="10005" max="10006" width="14.88671875" style="3" bestFit="1" customWidth="1"/>
    <col min="10007" max="10007" width="15.88671875" style="3" customWidth="1"/>
    <col min="10008" max="10009" width="0" style="3" hidden="1" customWidth="1"/>
    <col min="10010" max="10010" width="11.6640625" style="3" customWidth="1"/>
    <col min="10011" max="10017" width="15.77734375" style="3" customWidth="1"/>
    <col min="10018" max="10236" width="9" style="3"/>
    <col min="10237" max="10237" width="5.109375" style="3" customWidth="1"/>
    <col min="10238" max="10238" width="10.21875" style="3" customWidth="1"/>
    <col min="10239" max="10239" width="12.21875" style="3" customWidth="1"/>
    <col min="10240" max="10240" width="24.33203125" style="3" customWidth="1"/>
    <col min="10241" max="10241" width="29.33203125" style="3" customWidth="1"/>
    <col min="10242" max="10242" width="12.109375" style="3" customWidth="1"/>
    <col min="10243" max="10243" width="11.88671875" style="3" customWidth="1"/>
    <col min="10244" max="10244" width="14.6640625" style="3" customWidth="1"/>
    <col min="10245" max="10250" width="13.5546875" style="3" customWidth="1"/>
    <col min="10251" max="10257" width="14.6640625" style="3" customWidth="1"/>
    <col min="10258" max="10260" width="13.88671875" style="3" bestFit="1" customWidth="1"/>
    <col min="10261" max="10262" width="14.88671875" style="3" bestFit="1" customWidth="1"/>
    <col min="10263" max="10263" width="15.88671875" style="3" customWidth="1"/>
    <col min="10264" max="10265" width="0" style="3" hidden="1" customWidth="1"/>
    <col min="10266" max="10266" width="11.6640625" style="3" customWidth="1"/>
    <col min="10267" max="10273" width="15.77734375" style="3" customWidth="1"/>
    <col min="10274" max="10492" width="9" style="3"/>
    <col min="10493" max="10493" width="5.109375" style="3" customWidth="1"/>
    <col min="10494" max="10494" width="10.21875" style="3" customWidth="1"/>
    <col min="10495" max="10495" width="12.21875" style="3" customWidth="1"/>
    <col min="10496" max="10496" width="24.33203125" style="3" customWidth="1"/>
    <col min="10497" max="10497" width="29.33203125" style="3" customWidth="1"/>
    <col min="10498" max="10498" width="12.109375" style="3" customWidth="1"/>
    <col min="10499" max="10499" width="11.88671875" style="3" customWidth="1"/>
    <col min="10500" max="10500" width="14.6640625" style="3" customWidth="1"/>
    <col min="10501" max="10506" width="13.5546875" style="3" customWidth="1"/>
    <col min="10507" max="10513" width="14.6640625" style="3" customWidth="1"/>
    <col min="10514" max="10516" width="13.88671875" style="3" bestFit="1" customWidth="1"/>
    <col min="10517" max="10518" width="14.88671875" style="3" bestFit="1" customWidth="1"/>
    <col min="10519" max="10519" width="15.88671875" style="3" customWidth="1"/>
    <col min="10520" max="10521" width="0" style="3" hidden="1" customWidth="1"/>
    <col min="10522" max="10522" width="11.6640625" style="3" customWidth="1"/>
    <col min="10523" max="10529" width="15.77734375" style="3" customWidth="1"/>
    <col min="10530" max="10748" width="9" style="3"/>
    <col min="10749" max="10749" width="5.109375" style="3" customWidth="1"/>
    <col min="10750" max="10750" width="10.21875" style="3" customWidth="1"/>
    <col min="10751" max="10751" width="12.21875" style="3" customWidth="1"/>
    <col min="10752" max="10752" width="24.33203125" style="3" customWidth="1"/>
    <col min="10753" max="10753" width="29.33203125" style="3" customWidth="1"/>
    <col min="10754" max="10754" width="12.109375" style="3" customWidth="1"/>
    <col min="10755" max="10755" width="11.88671875" style="3" customWidth="1"/>
    <col min="10756" max="10756" width="14.6640625" style="3" customWidth="1"/>
    <col min="10757" max="10762" width="13.5546875" style="3" customWidth="1"/>
    <col min="10763" max="10769" width="14.6640625" style="3" customWidth="1"/>
    <col min="10770" max="10772" width="13.88671875" style="3" bestFit="1" customWidth="1"/>
    <col min="10773" max="10774" width="14.88671875" style="3" bestFit="1" customWidth="1"/>
    <col min="10775" max="10775" width="15.88671875" style="3" customWidth="1"/>
    <col min="10776" max="10777" width="0" style="3" hidden="1" customWidth="1"/>
    <col min="10778" max="10778" width="11.6640625" style="3" customWidth="1"/>
    <col min="10779" max="10785" width="15.77734375" style="3" customWidth="1"/>
    <col min="10786" max="11004" width="9" style="3"/>
    <col min="11005" max="11005" width="5.109375" style="3" customWidth="1"/>
    <col min="11006" max="11006" width="10.21875" style="3" customWidth="1"/>
    <col min="11007" max="11007" width="12.21875" style="3" customWidth="1"/>
    <col min="11008" max="11008" width="24.33203125" style="3" customWidth="1"/>
    <col min="11009" max="11009" width="29.33203125" style="3" customWidth="1"/>
    <col min="11010" max="11010" width="12.109375" style="3" customWidth="1"/>
    <col min="11011" max="11011" width="11.88671875" style="3" customWidth="1"/>
    <col min="11012" max="11012" width="14.6640625" style="3" customWidth="1"/>
    <col min="11013" max="11018" width="13.5546875" style="3" customWidth="1"/>
    <col min="11019" max="11025" width="14.6640625" style="3" customWidth="1"/>
    <col min="11026" max="11028" width="13.88671875" style="3" bestFit="1" customWidth="1"/>
    <col min="11029" max="11030" width="14.88671875" style="3" bestFit="1" customWidth="1"/>
    <col min="11031" max="11031" width="15.88671875" style="3" customWidth="1"/>
    <col min="11032" max="11033" width="0" style="3" hidden="1" customWidth="1"/>
    <col min="11034" max="11034" width="11.6640625" style="3" customWidth="1"/>
    <col min="11035" max="11041" width="15.77734375" style="3" customWidth="1"/>
    <col min="11042" max="11260" width="9" style="3"/>
    <col min="11261" max="11261" width="5.109375" style="3" customWidth="1"/>
    <col min="11262" max="11262" width="10.21875" style="3" customWidth="1"/>
    <col min="11263" max="11263" width="12.21875" style="3" customWidth="1"/>
    <col min="11264" max="11264" width="24.33203125" style="3" customWidth="1"/>
    <col min="11265" max="11265" width="29.33203125" style="3" customWidth="1"/>
    <col min="11266" max="11266" width="12.109375" style="3" customWidth="1"/>
    <col min="11267" max="11267" width="11.88671875" style="3" customWidth="1"/>
    <col min="11268" max="11268" width="14.6640625" style="3" customWidth="1"/>
    <col min="11269" max="11274" width="13.5546875" style="3" customWidth="1"/>
    <col min="11275" max="11281" width="14.6640625" style="3" customWidth="1"/>
    <col min="11282" max="11284" width="13.88671875" style="3" bestFit="1" customWidth="1"/>
    <col min="11285" max="11286" width="14.88671875" style="3" bestFit="1" customWidth="1"/>
    <col min="11287" max="11287" width="15.88671875" style="3" customWidth="1"/>
    <col min="11288" max="11289" width="0" style="3" hidden="1" customWidth="1"/>
    <col min="11290" max="11290" width="11.6640625" style="3" customWidth="1"/>
    <col min="11291" max="11297" width="15.77734375" style="3" customWidth="1"/>
    <col min="11298" max="11516" width="9" style="3"/>
    <col min="11517" max="11517" width="5.109375" style="3" customWidth="1"/>
    <col min="11518" max="11518" width="10.21875" style="3" customWidth="1"/>
    <col min="11519" max="11519" width="12.21875" style="3" customWidth="1"/>
    <col min="11520" max="11520" width="24.33203125" style="3" customWidth="1"/>
    <col min="11521" max="11521" width="29.33203125" style="3" customWidth="1"/>
    <col min="11522" max="11522" width="12.109375" style="3" customWidth="1"/>
    <col min="11523" max="11523" width="11.88671875" style="3" customWidth="1"/>
    <col min="11524" max="11524" width="14.6640625" style="3" customWidth="1"/>
    <col min="11525" max="11530" width="13.5546875" style="3" customWidth="1"/>
    <col min="11531" max="11537" width="14.6640625" style="3" customWidth="1"/>
    <col min="11538" max="11540" width="13.88671875" style="3" bestFit="1" customWidth="1"/>
    <col min="11541" max="11542" width="14.88671875" style="3" bestFit="1" customWidth="1"/>
    <col min="11543" max="11543" width="15.88671875" style="3" customWidth="1"/>
    <col min="11544" max="11545" width="0" style="3" hidden="1" customWidth="1"/>
    <col min="11546" max="11546" width="11.6640625" style="3" customWidth="1"/>
    <col min="11547" max="11553" width="15.77734375" style="3" customWidth="1"/>
    <col min="11554" max="11772" width="9" style="3"/>
    <col min="11773" max="11773" width="5.109375" style="3" customWidth="1"/>
    <col min="11774" max="11774" width="10.21875" style="3" customWidth="1"/>
    <col min="11775" max="11775" width="12.21875" style="3" customWidth="1"/>
    <col min="11776" max="11776" width="24.33203125" style="3" customWidth="1"/>
    <col min="11777" max="11777" width="29.33203125" style="3" customWidth="1"/>
    <col min="11778" max="11778" width="12.109375" style="3" customWidth="1"/>
    <col min="11779" max="11779" width="11.88671875" style="3" customWidth="1"/>
    <col min="11780" max="11780" width="14.6640625" style="3" customWidth="1"/>
    <col min="11781" max="11786" width="13.5546875" style="3" customWidth="1"/>
    <col min="11787" max="11793" width="14.6640625" style="3" customWidth="1"/>
    <col min="11794" max="11796" width="13.88671875" style="3" bestFit="1" customWidth="1"/>
    <col min="11797" max="11798" width="14.88671875" style="3" bestFit="1" customWidth="1"/>
    <col min="11799" max="11799" width="15.88671875" style="3" customWidth="1"/>
    <col min="11800" max="11801" width="0" style="3" hidden="1" customWidth="1"/>
    <col min="11802" max="11802" width="11.6640625" style="3" customWidth="1"/>
    <col min="11803" max="11809" width="15.77734375" style="3" customWidth="1"/>
    <col min="11810" max="12028" width="9" style="3"/>
    <col min="12029" max="12029" width="5.109375" style="3" customWidth="1"/>
    <col min="12030" max="12030" width="10.21875" style="3" customWidth="1"/>
    <col min="12031" max="12031" width="12.21875" style="3" customWidth="1"/>
    <col min="12032" max="12032" width="24.33203125" style="3" customWidth="1"/>
    <col min="12033" max="12033" width="29.33203125" style="3" customWidth="1"/>
    <col min="12034" max="12034" width="12.109375" style="3" customWidth="1"/>
    <col min="12035" max="12035" width="11.88671875" style="3" customWidth="1"/>
    <col min="12036" max="12036" width="14.6640625" style="3" customWidth="1"/>
    <col min="12037" max="12042" width="13.5546875" style="3" customWidth="1"/>
    <col min="12043" max="12049" width="14.6640625" style="3" customWidth="1"/>
    <col min="12050" max="12052" width="13.88671875" style="3" bestFit="1" customWidth="1"/>
    <col min="12053" max="12054" width="14.88671875" style="3" bestFit="1" customWidth="1"/>
    <col min="12055" max="12055" width="15.88671875" style="3" customWidth="1"/>
    <col min="12056" max="12057" width="0" style="3" hidden="1" customWidth="1"/>
    <col min="12058" max="12058" width="11.6640625" style="3" customWidth="1"/>
    <col min="12059" max="12065" width="15.77734375" style="3" customWidth="1"/>
    <col min="12066" max="12284" width="9" style="3"/>
    <col min="12285" max="12285" width="5.109375" style="3" customWidth="1"/>
    <col min="12286" max="12286" width="10.21875" style="3" customWidth="1"/>
    <col min="12287" max="12287" width="12.21875" style="3" customWidth="1"/>
    <col min="12288" max="12288" width="24.33203125" style="3" customWidth="1"/>
    <col min="12289" max="12289" width="29.33203125" style="3" customWidth="1"/>
    <col min="12290" max="12290" width="12.109375" style="3" customWidth="1"/>
    <col min="12291" max="12291" width="11.88671875" style="3" customWidth="1"/>
    <col min="12292" max="12292" width="14.6640625" style="3" customWidth="1"/>
    <col min="12293" max="12298" width="13.5546875" style="3" customWidth="1"/>
    <col min="12299" max="12305" width="14.6640625" style="3" customWidth="1"/>
    <col min="12306" max="12308" width="13.88671875" style="3" bestFit="1" customWidth="1"/>
    <col min="12309" max="12310" width="14.88671875" style="3" bestFit="1" customWidth="1"/>
    <col min="12311" max="12311" width="15.88671875" style="3" customWidth="1"/>
    <col min="12312" max="12313" width="0" style="3" hidden="1" customWidth="1"/>
    <col min="12314" max="12314" width="11.6640625" style="3" customWidth="1"/>
    <col min="12315" max="12321" width="15.77734375" style="3" customWidth="1"/>
    <col min="12322" max="12540" width="9" style="3"/>
    <col min="12541" max="12541" width="5.109375" style="3" customWidth="1"/>
    <col min="12542" max="12542" width="10.21875" style="3" customWidth="1"/>
    <col min="12543" max="12543" width="12.21875" style="3" customWidth="1"/>
    <col min="12544" max="12544" width="24.33203125" style="3" customWidth="1"/>
    <col min="12545" max="12545" width="29.33203125" style="3" customWidth="1"/>
    <col min="12546" max="12546" width="12.109375" style="3" customWidth="1"/>
    <col min="12547" max="12547" width="11.88671875" style="3" customWidth="1"/>
    <col min="12548" max="12548" width="14.6640625" style="3" customWidth="1"/>
    <col min="12549" max="12554" width="13.5546875" style="3" customWidth="1"/>
    <col min="12555" max="12561" width="14.6640625" style="3" customWidth="1"/>
    <col min="12562" max="12564" width="13.88671875" style="3" bestFit="1" customWidth="1"/>
    <col min="12565" max="12566" width="14.88671875" style="3" bestFit="1" customWidth="1"/>
    <col min="12567" max="12567" width="15.88671875" style="3" customWidth="1"/>
    <col min="12568" max="12569" width="0" style="3" hidden="1" customWidth="1"/>
    <col min="12570" max="12570" width="11.6640625" style="3" customWidth="1"/>
    <col min="12571" max="12577" width="15.77734375" style="3" customWidth="1"/>
    <col min="12578" max="12796" width="9" style="3"/>
    <col min="12797" max="12797" width="5.109375" style="3" customWidth="1"/>
    <col min="12798" max="12798" width="10.21875" style="3" customWidth="1"/>
    <col min="12799" max="12799" width="12.21875" style="3" customWidth="1"/>
    <col min="12800" max="12800" width="24.33203125" style="3" customWidth="1"/>
    <col min="12801" max="12801" width="29.33203125" style="3" customWidth="1"/>
    <col min="12802" max="12802" width="12.109375" style="3" customWidth="1"/>
    <col min="12803" max="12803" width="11.88671875" style="3" customWidth="1"/>
    <col min="12804" max="12804" width="14.6640625" style="3" customWidth="1"/>
    <col min="12805" max="12810" width="13.5546875" style="3" customWidth="1"/>
    <col min="12811" max="12817" width="14.6640625" style="3" customWidth="1"/>
    <col min="12818" max="12820" width="13.88671875" style="3" bestFit="1" customWidth="1"/>
    <col min="12821" max="12822" width="14.88671875" style="3" bestFit="1" customWidth="1"/>
    <col min="12823" max="12823" width="15.88671875" style="3" customWidth="1"/>
    <col min="12824" max="12825" width="0" style="3" hidden="1" customWidth="1"/>
    <col min="12826" max="12826" width="11.6640625" style="3" customWidth="1"/>
    <col min="12827" max="12833" width="15.77734375" style="3" customWidth="1"/>
    <col min="12834" max="13052" width="9" style="3"/>
    <col min="13053" max="13053" width="5.109375" style="3" customWidth="1"/>
    <col min="13054" max="13054" width="10.21875" style="3" customWidth="1"/>
    <col min="13055" max="13055" width="12.21875" style="3" customWidth="1"/>
    <col min="13056" max="13056" width="24.33203125" style="3" customWidth="1"/>
    <col min="13057" max="13057" width="29.33203125" style="3" customWidth="1"/>
    <col min="13058" max="13058" width="12.109375" style="3" customWidth="1"/>
    <col min="13059" max="13059" width="11.88671875" style="3" customWidth="1"/>
    <col min="13060" max="13060" width="14.6640625" style="3" customWidth="1"/>
    <col min="13061" max="13066" width="13.5546875" style="3" customWidth="1"/>
    <col min="13067" max="13073" width="14.6640625" style="3" customWidth="1"/>
    <col min="13074" max="13076" width="13.88671875" style="3" bestFit="1" customWidth="1"/>
    <col min="13077" max="13078" width="14.88671875" style="3" bestFit="1" customWidth="1"/>
    <col min="13079" max="13079" width="15.88671875" style="3" customWidth="1"/>
    <col min="13080" max="13081" width="0" style="3" hidden="1" customWidth="1"/>
    <col min="13082" max="13082" width="11.6640625" style="3" customWidth="1"/>
    <col min="13083" max="13089" width="15.77734375" style="3" customWidth="1"/>
    <col min="13090" max="13308" width="9" style="3"/>
    <col min="13309" max="13309" width="5.109375" style="3" customWidth="1"/>
    <col min="13310" max="13310" width="10.21875" style="3" customWidth="1"/>
    <col min="13311" max="13311" width="12.21875" style="3" customWidth="1"/>
    <col min="13312" max="13312" width="24.33203125" style="3" customWidth="1"/>
    <col min="13313" max="13313" width="29.33203125" style="3" customWidth="1"/>
    <col min="13314" max="13314" width="12.109375" style="3" customWidth="1"/>
    <col min="13315" max="13315" width="11.88671875" style="3" customWidth="1"/>
    <col min="13316" max="13316" width="14.6640625" style="3" customWidth="1"/>
    <col min="13317" max="13322" width="13.5546875" style="3" customWidth="1"/>
    <col min="13323" max="13329" width="14.6640625" style="3" customWidth="1"/>
    <col min="13330" max="13332" width="13.88671875" style="3" bestFit="1" customWidth="1"/>
    <col min="13333" max="13334" width="14.88671875" style="3" bestFit="1" customWidth="1"/>
    <col min="13335" max="13335" width="15.88671875" style="3" customWidth="1"/>
    <col min="13336" max="13337" width="0" style="3" hidden="1" customWidth="1"/>
    <col min="13338" max="13338" width="11.6640625" style="3" customWidth="1"/>
    <col min="13339" max="13345" width="15.77734375" style="3" customWidth="1"/>
    <col min="13346" max="13564" width="9" style="3"/>
    <col min="13565" max="13565" width="5.109375" style="3" customWidth="1"/>
    <col min="13566" max="13566" width="10.21875" style="3" customWidth="1"/>
    <col min="13567" max="13567" width="12.21875" style="3" customWidth="1"/>
    <col min="13568" max="13568" width="24.33203125" style="3" customWidth="1"/>
    <col min="13569" max="13569" width="29.33203125" style="3" customWidth="1"/>
    <col min="13570" max="13570" width="12.109375" style="3" customWidth="1"/>
    <col min="13571" max="13571" width="11.88671875" style="3" customWidth="1"/>
    <col min="13572" max="13572" width="14.6640625" style="3" customWidth="1"/>
    <col min="13573" max="13578" width="13.5546875" style="3" customWidth="1"/>
    <col min="13579" max="13585" width="14.6640625" style="3" customWidth="1"/>
    <col min="13586" max="13588" width="13.88671875" style="3" bestFit="1" customWidth="1"/>
    <col min="13589" max="13590" width="14.88671875" style="3" bestFit="1" customWidth="1"/>
    <col min="13591" max="13591" width="15.88671875" style="3" customWidth="1"/>
    <col min="13592" max="13593" width="0" style="3" hidden="1" customWidth="1"/>
    <col min="13594" max="13594" width="11.6640625" style="3" customWidth="1"/>
    <col min="13595" max="13601" width="15.77734375" style="3" customWidth="1"/>
    <col min="13602" max="13820" width="9" style="3"/>
    <col min="13821" max="13821" width="5.109375" style="3" customWidth="1"/>
    <col min="13822" max="13822" width="10.21875" style="3" customWidth="1"/>
    <col min="13823" max="13823" width="12.21875" style="3" customWidth="1"/>
    <col min="13824" max="13824" width="24.33203125" style="3" customWidth="1"/>
    <col min="13825" max="13825" width="29.33203125" style="3" customWidth="1"/>
    <col min="13826" max="13826" width="12.109375" style="3" customWidth="1"/>
    <col min="13827" max="13827" width="11.88671875" style="3" customWidth="1"/>
    <col min="13828" max="13828" width="14.6640625" style="3" customWidth="1"/>
    <col min="13829" max="13834" width="13.5546875" style="3" customWidth="1"/>
    <col min="13835" max="13841" width="14.6640625" style="3" customWidth="1"/>
    <col min="13842" max="13844" width="13.88671875" style="3" bestFit="1" customWidth="1"/>
    <col min="13845" max="13846" width="14.88671875" style="3" bestFit="1" customWidth="1"/>
    <col min="13847" max="13847" width="15.88671875" style="3" customWidth="1"/>
    <col min="13848" max="13849" width="0" style="3" hidden="1" customWidth="1"/>
    <col min="13850" max="13850" width="11.6640625" style="3" customWidth="1"/>
    <col min="13851" max="13857" width="15.77734375" style="3" customWidth="1"/>
    <col min="13858" max="14076" width="9" style="3"/>
    <col min="14077" max="14077" width="5.109375" style="3" customWidth="1"/>
    <col min="14078" max="14078" width="10.21875" style="3" customWidth="1"/>
    <col min="14079" max="14079" width="12.21875" style="3" customWidth="1"/>
    <col min="14080" max="14080" width="24.33203125" style="3" customWidth="1"/>
    <col min="14081" max="14081" width="29.33203125" style="3" customWidth="1"/>
    <col min="14082" max="14082" width="12.109375" style="3" customWidth="1"/>
    <col min="14083" max="14083" width="11.88671875" style="3" customWidth="1"/>
    <col min="14084" max="14084" width="14.6640625" style="3" customWidth="1"/>
    <col min="14085" max="14090" width="13.5546875" style="3" customWidth="1"/>
    <col min="14091" max="14097" width="14.6640625" style="3" customWidth="1"/>
    <col min="14098" max="14100" width="13.88671875" style="3" bestFit="1" customWidth="1"/>
    <col min="14101" max="14102" width="14.88671875" style="3" bestFit="1" customWidth="1"/>
    <col min="14103" max="14103" width="15.88671875" style="3" customWidth="1"/>
    <col min="14104" max="14105" width="0" style="3" hidden="1" customWidth="1"/>
    <col min="14106" max="14106" width="11.6640625" style="3" customWidth="1"/>
    <col min="14107" max="14113" width="15.77734375" style="3" customWidth="1"/>
    <col min="14114" max="14332" width="9" style="3"/>
    <col min="14333" max="14333" width="5.109375" style="3" customWidth="1"/>
    <col min="14334" max="14334" width="10.21875" style="3" customWidth="1"/>
    <col min="14335" max="14335" width="12.21875" style="3" customWidth="1"/>
    <col min="14336" max="14336" width="24.33203125" style="3" customWidth="1"/>
    <col min="14337" max="14337" width="29.33203125" style="3" customWidth="1"/>
    <col min="14338" max="14338" width="12.109375" style="3" customWidth="1"/>
    <col min="14339" max="14339" width="11.88671875" style="3" customWidth="1"/>
    <col min="14340" max="14340" width="14.6640625" style="3" customWidth="1"/>
    <col min="14341" max="14346" width="13.5546875" style="3" customWidth="1"/>
    <col min="14347" max="14353" width="14.6640625" style="3" customWidth="1"/>
    <col min="14354" max="14356" width="13.88671875" style="3" bestFit="1" customWidth="1"/>
    <col min="14357" max="14358" width="14.88671875" style="3" bestFit="1" customWidth="1"/>
    <col min="14359" max="14359" width="15.88671875" style="3" customWidth="1"/>
    <col min="14360" max="14361" width="0" style="3" hidden="1" customWidth="1"/>
    <col min="14362" max="14362" width="11.6640625" style="3" customWidth="1"/>
    <col min="14363" max="14369" width="15.77734375" style="3" customWidth="1"/>
    <col min="14370" max="14588" width="9" style="3"/>
    <col min="14589" max="14589" width="5.109375" style="3" customWidth="1"/>
    <col min="14590" max="14590" width="10.21875" style="3" customWidth="1"/>
    <col min="14591" max="14591" width="12.21875" style="3" customWidth="1"/>
    <col min="14592" max="14592" width="24.33203125" style="3" customWidth="1"/>
    <col min="14593" max="14593" width="29.33203125" style="3" customWidth="1"/>
    <col min="14594" max="14594" width="12.109375" style="3" customWidth="1"/>
    <col min="14595" max="14595" width="11.88671875" style="3" customWidth="1"/>
    <col min="14596" max="14596" width="14.6640625" style="3" customWidth="1"/>
    <col min="14597" max="14602" width="13.5546875" style="3" customWidth="1"/>
    <col min="14603" max="14609" width="14.6640625" style="3" customWidth="1"/>
    <col min="14610" max="14612" width="13.88671875" style="3" bestFit="1" customWidth="1"/>
    <col min="14613" max="14614" width="14.88671875" style="3" bestFit="1" customWidth="1"/>
    <col min="14615" max="14615" width="15.88671875" style="3" customWidth="1"/>
    <col min="14616" max="14617" width="0" style="3" hidden="1" customWidth="1"/>
    <col min="14618" max="14618" width="11.6640625" style="3" customWidth="1"/>
    <col min="14619" max="14625" width="15.77734375" style="3" customWidth="1"/>
    <col min="14626" max="14844" width="9" style="3"/>
    <col min="14845" max="14845" width="5.109375" style="3" customWidth="1"/>
    <col min="14846" max="14846" width="10.21875" style="3" customWidth="1"/>
    <col min="14847" max="14847" width="12.21875" style="3" customWidth="1"/>
    <col min="14848" max="14848" width="24.33203125" style="3" customWidth="1"/>
    <col min="14849" max="14849" width="29.33203125" style="3" customWidth="1"/>
    <col min="14850" max="14850" width="12.109375" style="3" customWidth="1"/>
    <col min="14851" max="14851" width="11.88671875" style="3" customWidth="1"/>
    <col min="14852" max="14852" width="14.6640625" style="3" customWidth="1"/>
    <col min="14853" max="14858" width="13.5546875" style="3" customWidth="1"/>
    <col min="14859" max="14865" width="14.6640625" style="3" customWidth="1"/>
    <col min="14866" max="14868" width="13.88671875" style="3" bestFit="1" customWidth="1"/>
    <col min="14869" max="14870" width="14.88671875" style="3" bestFit="1" customWidth="1"/>
    <col min="14871" max="14871" width="15.88671875" style="3" customWidth="1"/>
    <col min="14872" max="14873" width="0" style="3" hidden="1" customWidth="1"/>
    <col min="14874" max="14874" width="11.6640625" style="3" customWidth="1"/>
    <col min="14875" max="14881" width="15.77734375" style="3" customWidth="1"/>
    <col min="14882" max="15100" width="9" style="3"/>
    <col min="15101" max="15101" width="5.109375" style="3" customWidth="1"/>
    <col min="15102" max="15102" width="10.21875" style="3" customWidth="1"/>
    <col min="15103" max="15103" width="12.21875" style="3" customWidth="1"/>
    <col min="15104" max="15104" width="24.33203125" style="3" customWidth="1"/>
    <col min="15105" max="15105" width="29.33203125" style="3" customWidth="1"/>
    <col min="15106" max="15106" width="12.109375" style="3" customWidth="1"/>
    <col min="15107" max="15107" width="11.88671875" style="3" customWidth="1"/>
    <col min="15108" max="15108" width="14.6640625" style="3" customWidth="1"/>
    <col min="15109" max="15114" width="13.5546875" style="3" customWidth="1"/>
    <col min="15115" max="15121" width="14.6640625" style="3" customWidth="1"/>
    <col min="15122" max="15124" width="13.88671875" style="3" bestFit="1" customWidth="1"/>
    <col min="15125" max="15126" width="14.88671875" style="3" bestFit="1" customWidth="1"/>
    <col min="15127" max="15127" width="15.88671875" style="3" customWidth="1"/>
    <col min="15128" max="15129" width="0" style="3" hidden="1" customWidth="1"/>
    <col min="15130" max="15130" width="11.6640625" style="3" customWidth="1"/>
    <col min="15131" max="15137" width="15.77734375" style="3" customWidth="1"/>
    <col min="15138" max="15356" width="9" style="3"/>
    <col min="15357" max="15357" width="5.109375" style="3" customWidth="1"/>
    <col min="15358" max="15358" width="10.21875" style="3" customWidth="1"/>
    <col min="15359" max="15359" width="12.21875" style="3" customWidth="1"/>
    <col min="15360" max="15360" width="24.33203125" style="3" customWidth="1"/>
    <col min="15361" max="15361" width="29.33203125" style="3" customWidth="1"/>
    <col min="15362" max="15362" width="12.109375" style="3" customWidth="1"/>
    <col min="15363" max="15363" width="11.88671875" style="3" customWidth="1"/>
    <col min="15364" max="15364" width="14.6640625" style="3" customWidth="1"/>
    <col min="15365" max="15370" width="13.5546875" style="3" customWidth="1"/>
    <col min="15371" max="15377" width="14.6640625" style="3" customWidth="1"/>
    <col min="15378" max="15380" width="13.88671875" style="3" bestFit="1" customWidth="1"/>
    <col min="15381" max="15382" width="14.88671875" style="3" bestFit="1" customWidth="1"/>
    <col min="15383" max="15383" width="15.88671875" style="3" customWidth="1"/>
    <col min="15384" max="15385" width="0" style="3" hidden="1" customWidth="1"/>
    <col min="15386" max="15386" width="11.6640625" style="3" customWidth="1"/>
    <col min="15387" max="15393" width="15.77734375" style="3" customWidth="1"/>
    <col min="15394" max="15612" width="9" style="3"/>
    <col min="15613" max="15613" width="5.109375" style="3" customWidth="1"/>
    <col min="15614" max="15614" width="10.21875" style="3" customWidth="1"/>
    <col min="15615" max="15615" width="12.21875" style="3" customWidth="1"/>
    <col min="15616" max="15616" width="24.33203125" style="3" customWidth="1"/>
    <col min="15617" max="15617" width="29.33203125" style="3" customWidth="1"/>
    <col min="15618" max="15618" width="12.109375" style="3" customWidth="1"/>
    <col min="15619" max="15619" width="11.88671875" style="3" customWidth="1"/>
    <col min="15620" max="15620" width="14.6640625" style="3" customWidth="1"/>
    <col min="15621" max="15626" width="13.5546875" style="3" customWidth="1"/>
    <col min="15627" max="15633" width="14.6640625" style="3" customWidth="1"/>
    <col min="15634" max="15636" width="13.88671875" style="3" bestFit="1" customWidth="1"/>
    <col min="15637" max="15638" width="14.88671875" style="3" bestFit="1" customWidth="1"/>
    <col min="15639" max="15639" width="15.88671875" style="3" customWidth="1"/>
    <col min="15640" max="15641" width="0" style="3" hidden="1" customWidth="1"/>
    <col min="15642" max="15642" width="11.6640625" style="3" customWidth="1"/>
    <col min="15643" max="15649" width="15.77734375" style="3" customWidth="1"/>
    <col min="15650" max="15868" width="9" style="3"/>
    <col min="15869" max="15869" width="5.109375" style="3" customWidth="1"/>
    <col min="15870" max="15870" width="10.21875" style="3" customWidth="1"/>
    <col min="15871" max="15871" width="12.21875" style="3" customWidth="1"/>
    <col min="15872" max="15872" width="24.33203125" style="3" customWidth="1"/>
    <col min="15873" max="15873" width="29.33203125" style="3" customWidth="1"/>
    <col min="15874" max="15874" width="12.109375" style="3" customWidth="1"/>
    <col min="15875" max="15875" width="11.88671875" style="3" customWidth="1"/>
    <col min="15876" max="15876" width="14.6640625" style="3" customWidth="1"/>
    <col min="15877" max="15882" width="13.5546875" style="3" customWidth="1"/>
    <col min="15883" max="15889" width="14.6640625" style="3" customWidth="1"/>
    <col min="15890" max="15892" width="13.88671875" style="3" bestFit="1" customWidth="1"/>
    <col min="15893" max="15894" width="14.88671875" style="3" bestFit="1" customWidth="1"/>
    <col min="15895" max="15895" width="15.88671875" style="3" customWidth="1"/>
    <col min="15896" max="15897" width="0" style="3" hidden="1" customWidth="1"/>
    <col min="15898" max="15898" width="11.6640625" style="3" customWidth="1"/>
    <col min="15899" max="15905" width="15.77734375" style="3" customWidth="1"/>
    <col min="15906" max="16124" width="9" style="3"/>
    <col min="16125" max="16125" width="5.109375" style="3" customWidth="1"/>
    <col min="16126" max="16126" width="10.21875" style="3" customWidth="1"/>
    <col min="16127" max="16127" width="12.21875" style="3" customWidth="1"/>
    <col min="16128" max="16128" width="24.33203125" style="3" customWidth="1"/>
    <col min="16129" max="16129" width="29.33203125" style="3" customWidth="1"/>
    <col min="16130" max="16130" width="12.109375" style="3" customWidth="1"/>
    <col min="16131" max="16131" width="11.88671875" style="3" customWidth="1"/>
    <col min="16132" max="16132" width="14.6640625" style="3" customWidth="1"/>
    <col min="16133" max="16138" width="13.5546875" style="3" customWidth="1"/>
    <col min="16139" max="16145" width="14.6640625" style="3" customWidth="1"/>
    <col min="16146" max="16148" width="13.88671875" style="3" bestFit="1" customWidth="1"/>
    <col min="16149" max="16150" width="14.88671875" style="3" bestFit="1" customWidth="1"/>
    <col min="16151" max="16151" width="15.88671875" style="3" customWidth="1"/>
    <col min="16152" max="16153" width="0" style="3" hidden="1" customWidth="1"/>
    <col min="16154" max="16154" width="11.6640625" style="3" customWidth="1"/>
    <col min="16155" max="16161" width="15.77734375" style="3" customWidth="1"/>
    <col min="16162" max="16382" width="9" style="3"/>
    <col min="16383" max="16384" width="9" style="3" customWidth="1"/>
  </cols>
  <sheetData>
    <row r="1" spans="1:37" s="1" customFormat="1" ht="16.5" customHeight="1">
      <c r="A1" s="39" t="s">
        <v>0</v>
      </c>
      <c r="B1" s="28" t="s">
        <v>1</v>
      </c>
      <c r="C1" s="28" t="s">
        <v>2</v>
      </c>
      <c r="D1" s="28" t="s">
        <v>3</v>
      </c>
      <c r="E1" s="28" t="s">
        <v>4</v>
      </c>
      <c r="F1" s="28" t="s">
        <v>5</v>
      </c>
      <c r="G1" s="28" t="s">
        <v>6</v>
      </c>
      <c r="H1" s="35" t="s">
        <v>44</v>
      </c>
      <c r="I1" s="29" t="s">
        <v>7</v>
      </c>
      <c r="J1" s="29"/>
      <c r="K1" s="29"/>
      <c r="L1" s="29"/>
      <c r="M1" s="29"/>
      <c r="N1" s="29"/>
      <c r="O1" s="10"/>
      <c r="P1" s="37" t="s">
        <v>45</v>
      </c>
      <c r="Q1" s="32"/>
      <c r="R1" s="30" t="s">
        <v>8</v>
      </c>
      <c r="S1" s="32" t="s">
        <v>9</v>
      </c>
      <c r="T1" s="32"/>
      <c r="U1" s="32"/>
      <c r="V1" s="32"/>
      <c r="W1" s="32"/>
      <c r="X1" s="32"/>
      <c r="Y1" s="29" t="s">
        <v>10</v>
      </c>
      <c r="Z1" s="29"/>
      <c r="AA1" s="29"/>
      <c r="AB1" s="29"/>
      <c r="AC1" s="29"/>
      <c r="AD1" s="38" t="s">
        <v>11</v>
      </c>
      <c r="AE1" s="35" t="s">
        <v>12</v>
      </c>
      <c r="AF1" s="32" t="s">
        <v>13</v>
      </c>
      <c r="AG1" s="32"/>
      <c r="AH1" s="32"/>
      <c r="AI1" s="32"/>
      <c r="AJ1" s="33" t="s">
        <v>14</v>
      </c>
      <c r="AK1" s="33" t="s">
        <v>15</v>
      </c>
    </row>
    <row r="2" spans="1:37" s="2" customFormat="1" ht="76.150000000000006" customHeight="1">
      <c r="A2" s="39"/>
      <c r="B2" s="28"/>
      <c r="C2" s="28"/>
      <c r="D2" s="28"/>
      <c r="E2" s="28"/>
      <c r="F2" s="28"/>
      <c r="G2" s="28"/>
      <c r="H2" s="36"/>
      <c r="I2" s="11" t="s">
        <v>16</v>
      </c>
      <c r="J2" s="11" t="s">
        <v>17</v>
      </c>
      <c r="K2" s="11" t="s">
        <v>18</v>
      </c>
      <c r="L2" s="11" t="s">
        <v>19</v>
      </c>
      <c r="M2" s="11" t="s">
        <v>20</v>
      </c>
      <c r="N2" s="11" t="s">
        <v>21</v>
      </c>
      <c r="O2" s="12" t="s">
        <v>33</v>
      </c>
      <c r="P2" s="15" t="s">
        <v>46</v>
      </c>
      <c r="Q2" s="15" t="s">
        <v>47</v>
      </c>
      <c r="R2" s="31"/>
      <c r="S2" s="11" t="s">
        <v>34</v>
      </c>
      <c r="T2" s="11" t="s">
        <v>22</v>
      </c>
      <c r="U2" s="11" t="s">
        <v>35</v>
      </c>
      <c r="V2" s="11" t="s">
        <v>36</v>
      </c>
      <c r="W2" s="11" t="s">
        <v>23</v>
      </c>
      <c r="X2" s="11" t="s">
        <v>37</v>
      </c>
      <c r="Y2" s="11" t="s">
        <v>38</v>
      </c>
      <c r="Z2" s="11" t="s">
        <v>39</v>
      </c>
      <c r="AA2" s="11" t="s">
        <v>40</v>
      </c>
      <c r="AB2" s="13" t="s">
        <v>43</v>
      </c>
      <c r="AC2" s="14" t="s">
        <v>24</v>
      </c>
      <c r="AD2" s="38"/>
      <c r="AE2" s="36"/>
      <c r="AF2" s="11" t="s">
        <v>25</v>
      </c>
      <c r="AG2" s="11" t="s">
        <v>26</v>
      </c>
      <c r="AH2" s="11" t="s">
        <v>27</v>
      </c>
      <c r="AI2" s="11" t="s">
        <v>28</v>
      </c>
      <c r="AJ2" s="34"/>
      <c r="AK2" s="34"/>
    </row>
    <row r="3" spans="1:37" ht="34.9" customHeight="1">
      <c r="A3" s="17" t="s">
        <v>30</v>
      </c>
      <c r="B3" s="26" t="s">
        <v>32</v>
      </c>
      <c r="C3" s="18" t="s">
        <v>42</v>
      </c>
      <c r="D3" s="19" t="s">
        <v>31</v>
      </c>
      <c r="E3" s="16" t="s">
        <v>29</v>
      </c>
      <c r="F3" s="20">
        <v>44027</v>
      </c>
      <c r="G3" s="21" t="s">
        <v>41</v>
      </c>
      <c r="H3" s="22">
        <v>20</v>
      </c>
      <c r="I3" s="23">
        <f>7770000</f>
        <v>7770000</v>
      </c>
      <c r="J3" s="23">
        <f>1000000</f>
        <v>1000000</v>
      </c>
      <c r="K3" s="23">
        <f t="shared" ref="K3:L3" si="0">1000000</f>
        <v>1000000</v>
      </c>
      <c r="L3" s="23">
        <f t="shared" si="0"/>
        <v>1000000</v>
      </c>
      <c r="M3" s="24">
        <f>730000</f>
        <v>730000</v>
      </c>
      <c r="N3" s="24">
        <f t="shared" ref="N3" si="1">SUM(I3:M3)</f>
        <v>11500000</v>
      </c>
      <c r="O3" s="24"/>
      <c r="P3" s="24"/>
      <c r="Q3" s="24"/>
      <c r="R3" s="23">
        <f t="shared" ref="R3" si="2">L3+M3</f>
        <v>1730000</v>
      </c>
      <c r="S3" s="23">
        <f t="shared" ref="S3" si="3">IF(I3&gt;29800000,29800000*17%,I3*17%)</f>
        <v>1320900</v>
      </c>
      <c r="T3" s="23">
        <f t="shared" ref="T3" si="4">IF(I3&gt;29800000,29800000*0.5%,I3*0.5%)</f>
        <v>38850</v>
      </c>
      <c r="U3" s="23">
        <f t="shared" ref="U3" si="5">IF(I3&gt;29800000,29800000*3%,I3*3%)</f>
        <v>233100</v>
      </c>
      <c r="V3" s="23">
        <f t="shared" ref="V3" si="6">IF(I3&gt;88400000,88400000*1%,I3*1%)</f>
        <v>77700</v>
      </c>
      <c r="W3" s="23">
        <f t="shared" ref="W3" si="7">SUM(S3:V3)</f>
        <v>1670550</v>
      </c>
      <c r="X3" s="23">
        <f t="shared" ref="X3" si="8">IF(I3&gt;29800000,29800000*2%,I3*2%)</f>
        <v>155400</v>
      </c>
      <c r="Y3" s="23">
        <f t="shared" ref="Y3" si="9">IF(I3&gt;29800000,29800000*8%,I3*8%)</f>
        <v>621600</v>
      </c>
      <c r="Z3" s="23">
        <f t="shared" ref="Z3" si="10">IF(I3&gt;29800000,29800000*1.5%,I3*1.5%)</f>
        <v>116550</v>
      </c>
      <c r="AA3" s="23">
        <f t="shared" ref="AA3" si="11">IF(I3&gt;88400000,88400000*1%,I3*1%)</f>
        <v>77700</v>
      </c>
      <c r="AB3" s="23">
        <f t="shared" ref="AB3" si="12">SUM(Y3:AA3)</f>
        <v>815850</v>
      </c>
      <c r="AC3" s="24">
        <f t="shared" ref="AC3" si="13">AK3</f>
        <v>0</v>
      </c>
      <c r="AD3" s="25">
        <f t="shared" ref="AD3" si="14">ROUND((N3+O3)-SUM(AB3:AC3),0)</f>
        <v>10684150</v>
      </c>
      <c r="AE3" s="24">
        <f>N3+O3-R3</f>
        <v>9770000</v>
      </c>
      <c r="AF3" s="24">
        <v>11000000</v>
      </c>
      <c r="AG3" s="27">
        <v>1</v>
      </c>
      <c r="AH3" s="24">
        <f t="shared" ref="AH3" si="15">AG3*4400000</f>
        <v>4400000</v>
      </c>
      <c r="AI3" s="24">
        <f t="shared" ref="AI3" si="16">AF3+AH3</f>
        <v>15400000</v>
      </c>
      <c r="AJ3" s="24">
        <f>MAX(AE3-AB3-AI3,0)</f>
        <v>0</v>
      </c>
      <c r="AK3" s="24">
        <f t="shared" ref="AK3" si="17">ROUND(IF(AJ3&lt;=5000000,AJ3*5%,IF(AJ3&lt;=10000000,AJ3*10%-250000,IF(AJ3&lt;=18000000,AJ3*15%-750000,IF(AJ3&lt;=32000000,AJ3*20%-1650000,IF(AJ3&lt;=52000000,AJ3*25%-3250000,IF(AJ3&lt;=80000000,AJ3*30%-5850000,AJ3*35%-9850000)))))),0)</f>
        <v>0</v>
      </c>
    </row>
  </sheetData>
  <mergeCells count="18">
    <mergeCell ref="A1:A2"/>
    <mergeCell ref="B1:B2"/>
    <mergeCell ref="C1:C2"/>
    <mergeCell ref="D1:D2"/>
    <mergeCell ref="E1:E2"/>
    <mergeCell ref="AJ1:AJ2"/>
    <mergeCell ref="AK1:AK2"/>
    <mergeCell ref="H1:H2"/>
    <mergeCell ref="P1:Q1"/>
    <mergeCell ref="AD1:AD2"/>
    <mergeCell ref="AE1:AE2"/>
    <mergeCell ref="AF1:AI1"/>
    <mergeCell ref="Y1:AC1"/>
    <mergeCell ref="F1:F2"/>
    <mergeCell ref="G1:G2"/>
    <mergeCell ref="I1:N1"/>
    <mergeCell ref="R1:R2"/>
    <mergeCell ref="S1:X1"/>
  </mergeCells>
  <phoneticPr fontId="10" type="noConversion"/>
  <conditionalFormatting sqref="C3">
    <cfRule type="duplicateValues" dxfId="2" priority="34" stopIfTrue="1"/>
  </conditionalFormatting>
  <conditionalFormatting sqref="C3">
    <cfRule type="duplicateValues" dxfId="1" priority="35" stopIfTrue="1"/>
  </conditionalFormatting>
  <conditionalFormatting sqref="C3">
    <cfRule type="duplicateValues" dxfId="0" priority="36" stopIfTrue="1"/>
  </conditionalFormatting>
  <dataValidations count="1">
    <dataValidation type="custom" allowBlank="1" showInputMessage="1" showErrorMessage="1" errorTitle="DỮ LIỆU TRÙNG" error="Dữ liệu trùng rồi cô bé, kiểm tra lại nhé" sqref="B65425 IU65425 SQ65425 ACM65425 AMI65425 AWE65425 BGA65425 BPW65425 BZS65425 CJO65425 CTK65425 DDG65425 DNC65425 DWY65425 EGU65425 EQQ65425 FAM65425 FKI65425 FUE65425 GEA65425 GNW65425 GXS65425 HHO65425 HRK65425 IBG65425 ILC65425 IUY65425 JEU65425 JOQ65425 JYM65425 KII65425 KSE65425 LCA65425 LLW65425 LVS65425 MFO65425 MPK65425 MZG65425 NJC65425 NSY65425 OCU65425 OMQ65425 OWM65425 PGI65425 PQE65425 QAA65425 QJW65425 QTS65425 RDO65425 RNK65425 RXG65425 SHC65425 SQY65425 TAU65425 TKQ65425 TUM65425 UEI65425 UOE65425 UYA65425 VHW65425 VRS65425 WBO65425 WLK65425 WVG65425 B130961 IU130961 SQ130961 ACM130961 AMI130961 AWE130961 BGA130961 BPW130961 BZS130961 CJO130961 CTK130961 DDG130961 DNC130961 DWY130961 EGU130961 EQQ130961 FAM130961 FKI130961 FUE130961 GEA130961 GNW130961 GXS130961 HHO130961 HRK130961 IBG130961 ILC130961 IUY130961 JEU130961 JOQ130961 JYM130961 KII130961 KSE130961 LCA130961 LLW130961 LVS130961 MFO130961 MPK130961 MZG130961 NJC130961 NSY130961 OCU130961 OMQ130961 OWM130961 PGI130961 PQE130961 QAA130961 QJW130961 QTS130961 RDO130961 RNK130961 RXG130961 SHC130961 SQY130961 TAU130961 TKQ130961 TUM130961 UEI130961 UOE130961 UYA130961 VHW130961 VRS130961 WBO130961 WLK130961 WVG130961 B196497 IU196497 SQ196497 ACM196497 AMI196497 AWE196497 BGA196497 BPW196497 BZS196497 CJO196497 CTK196497 DDG196497 DNC196497 DWY196497 EGU196497 EQQ196497 FAM196497 FKI196497 FUE196497 GEA196497 GNW196497 GXS196497 HHO196497 HRK196497 IBG196497 ILC196497 IUY196497 JEU196497 JOQ196497 JYM196497 KII196497 KSE196497 LCA196497 LLW196497 LVS196497 MFO196497 MPK196497 MZG196497 NJC196497 NSY196497 OCU196497 OMQ196497 OWM196497 PGI196497 PQE196497 QAA196497 QJW196497 QTS196497 RDO196497 RNK196497 RXG196497 SHC196497 SQY196497 TAU196497 TKQ196497 TUM196497 UEI196497 UOE196497 UYA196497 VHW196497 VRS196497 WBO196497 WLK196497 WVG196497 B262033 IU262033 SQ262033 ACM262033 AMI262033 AWE262033 BGA262033 BPW262033 BZS262033 CJO262033 CTK262033 DDG262033 DNC262033 DWY262033 EGU262033 EQQ262033 FAM262033 FKI262033 FUE262033 GEA262033 GNW262033 GXS262033 HHO262033 HRK262033 IBG262033 ILC262033 IUY262033 JEU262033 JOQ262033 JYM262033 KII262033 KSE262033 LCA262033 LLW262033 LVS262033 MFO262033 MPK262033 MZG262033 NJC262033 NSY262033 OCU262033 OMQ262033 OWM262033 PGI262033 PQE262033 QAA262033 QJW262033 QTS262033 RDO262033 RNK262033 RXG262033 SHC262033 SQY262033 TAU262033 TKQ262033 TUM262033 UEI262033 UOE262033 UYA262033 VHW262033 VRS262033 WBO262033 WLK262033 WVG262033 B327569 IU327569 SQ327569 ACM327569 AMI327569 AWE327569 BGA327569 BPW327569 BZS327569 CJO327569 CTK327569 DDG327569 DNC327569 DWY327569 EGU327569 EQQ327569 FAM327569 FKI327569 FUE327569 GEA327569 GNW327569 GXS327569 HHO327569 HRK327569 IBG327569 ILC327569 IUY327569 JEU327569 JOQ327569 JYM327569 KII327569 KSE327569 LCA327569 LLW327569 LVS327569 MFO327569 MPK327569 MZG327569 NJC327569 NSY327569 OCU327569 OMQ327569 OWM327569 PGI327569 PQE327569 QAA327569 QJW327569 QTS327569 RDO327569 RNK327569 RXG327569 SHC327569 SQY327569 TAU327569 TKQ327569 TUM327569 UEI327569 UOE327569 UYA327569 VHW327569 VRS327569 WBO327569 WLK327569 WVG327569 B393105 IU393105 SQ393105 ACM393105 AMI393105 AWE393105 BGA393105 BPW393105 BZS393105 CJO393105 CTK393105 DDG393105 DNC393105 DWY393105 EGU393105 EQQ393105 FAM393105 FKI393105 FUE393105 GEA393105 GNW393105 GXS393105 HHO393105 HRK393105 IBG393105 ILC393105 IUY393105 JEU393105 JOQ393105 JYM393105 KII393105 KSE393105 LCA393105 LLW393105 LVS393105 MFO393105 MPK393105 MZG393105 NJC393105 NSY393105 OCU393105 OMQ393105 OWM393105 PGI393105 PQE393105 QAA393105 QJW393105 QTS393105 RDO393105 RNK393105 RXG393105 SHC393105 SQY393105 TAU393105 TKQ393105 TUM393105 UEI393105 UOE393105 UYA393105 VHW393105 VRS393105 WBO393105 WLK393105 WVG393105 B458641 IU458641 SQ458641 ACM458641 AMI458641 AWE458641 BGA458641 BPW458641 BZS458641 CJO458641 CTK458641 DDG458641 DNC458641 DWY458641 EGU458641 EQQ458641 FAM458641 FKI458641 FUE458641 GEA458641 GNW458641 GXS458641 HHO458641 HRK458641 IBG458641 ILC458641 IUY458641 JEU458641 JOQ458641 JYM458641 KII458641 KSE458641 LCA458641 LLW458641 LVS458641 MFO458641 MPK458641 MZG458641 NJC458641 NSY458641 OCU458641 OMQ458641 OWM458641 PGI458641 PQE458641 QAA458641 QJW458641 QTS458641 RDO458641 RNK458641 RXG458641 SHC458641 SQY458641 TAU458641 TKQ458641 TUM458641 UEI458641 UOE458641 UYA458641 VHW458641 VRS458641 WBO458641 WLK458641 WVG458641 B524177 IU524177 SQ524177 ACM524177 AMI524177 AWE524177 BGA524177 BPW524177 BZS524177 CJO524177 CTK524177 DDG524177 DNC524177 DWY524177 EGU524177 EQQ524177 FAM524177 FKI524177 FUE524177 GEA524177 GNW524177 GXS524177 HHO524177 HRK524177 IBG524177 ILC524177 IUY524177 JEU524177 JOQ524177 JYM524177 KII524177 KSE524177 LCA524177 LLW524177 LVS524177 MFO524177 MPK524177 MZG524177 NJC524177 NSY524177 OCU524177 OMQ524177 OWM524177 PGI524177 PQE524177 QAA524177 QJW524177 QTS524177 RDO524177 RNK524177 RXG524177 SHC524177 SQY524177 TAU524177 TKQ524177 TUM524177 UEI524177 UOE524177 UYA524177 VHW524177 VRS524177 WBO524177 WLK524177 WVG524177 B589713 IU589713 SQ589713 ACM589713 AMI589713 AWE589713 BGA589713 BPW589713 BZS589713 CJO589713 CTK589713 DDG589713 DNC589713 DWY589713 EGU589713 EQQ589713 FAM589713 FKI589713 FUE589713 GEA589713 GNW589713 GXS589713 HHO589713 HRK589713 IBG589713 ILC589713 IUY589713 JEU589713 JOQ589713 JYM589713 KII589713 KSE589713 LCA589713 LLW589713 LVS589713 MFO589713 MPK589713 MZG589713 NJC589713 NSY589713 OCU589713 OMQ589713 OWM589713 PGI589713 PQE589713 QAA589713 QJW589713 QTS589713 RDO589713 RNK589713 RXG589713 SHC589713 SQY589713 TAU589713 TKQ589713 TUM589713 UEI589713 UOE589713 UYA589713 VHW589713 VRS589713 WBO589713 WLK589713 WVG589713 B655249 IU655249 SQ655249 ACM655249 AMI655249 AWE655249 BGA655249 BPW655249 BZS655249 CJO655249 CTK655249 DDG655249 DNC655249 DWY655249 EGU655249 EQQ655249 FAM655249 FKI655249 FUE655249 GEA655249 GNW655249 GXS655249 HHO655249 HRK655249 IBG655249 ILC655249 IUY655249 JEU655249 JOQ655249 JYM655249 KII655249 KSE655249 LCA655249 LLW655249 LVS655249 MFO655249 MPK655249 MZG655249 NJC655249 NSY655249 OCU655249 OMQ655249 OWM655249 PGI655249 PQE655249 QAA655249 QJW655249 QTS655249 RDO655249 RNK655249 RXG655249 SHC655249 SQY655249 TAU655249 TKQ655249 TUM655249 UEI655249 UOE655249 UYA655249 VHW655249 VRS655249 WBO655249 WLK655249 WVG655249 B720785 IU720785 SQ720785 ACM720785 AMI720785 AWE720785 BGA720785 BPW720785 BZS720785 CJO720785 CTK720785 DDG720785 DNC720785 DWY720785 EGU720785 EQQ720785 FAM720785 FKI720785 FUE720785 GEA720785 GNW720785 GXS720785 HHO720785 HRK720785 IBG720785 ILC720785 IUY720785 JEU720785 JOQ720785 JYM720785 KII720785 KSE720785 LCA720785 LLW720785 LVS720785 MFO720785 MPK720785 MZG720785 NJC720785 NSY720785 OCU720785 OMQ720785 OWM720785 PGI720785 PQE720785 QAA720785 QJW720785 QTS720785 RDO720785 RNK720785 RXG720785 SHC720785 SQY720785 TAU720785 TKQ720785 TUM720785 UEI720785 UOE720785 UYA720785 VHW720785 VRS720785 WBO720785 WLK720785 WVG720785 B786321 IU786321 SQ786321 ACM786321 AMI786321 AWE786321 BGA786321 BPW786321 BZS786321 CJO786321 CTK786321 DDG786321 DNC786321 DWY786321 EGU786321 EQQ786321 FAM786321 FKI786321 FUE786321 GEA786321 GNW786321 GXS786321 HHO786321 HRK786321 IBG786321 ILC786321 IUY786321 JEU786321 JOQ786321 JYM786321 KII786321 KSE786321 LCA786321 LLW786321 LVS786321 MFO786321 MPK786321 MZG786321 NJC786321 NSY786321 OCU786321 OMQ786321 OWM786321 PGI786321 PQE786321 QAA786321 QJW786321 QTS786321 RDO786321 RNK786321 RXG786321 SHC786321 SQY786321 TAU786321 TKQ786321 TUM786321 UEI786321 UOE786321 UYA786321 VHW786321 VRS786321 WBO786321 WLK786321 WVG786321 B851857 IU851857 SQ851857 ACM851857 AMI851857 AWE851857 BGA851857 BPW851857 BZS851857 CJO851857 CTK851857 DDG851857 DNC851857 DWY851857 EGU851857 EQQ851857 FAM851857 FKI851857 FUE851857 GEA851857 GNW851857 GXS851857 HHO851857 HRK851857 IBG851857 ILC851857 IUY851857 JEU851857 JOQ851857 JYM851857 KII851857 KSE851857 LCA851857 LLW851857 LVS851857 MFO851857 MPK851857 MZG851857 NJC851857 NSY851857 OCU851857 OMQ851857 OWM851857 PGI851857 PQE851857 QAA851857 QJW851857 QTS851857 RDO851857 RNK851857 RXG851857 SHC851857 SQY851857 TAU851857 TKQ851857 TUM851857 UEI851857 UOE851857 UYA851857 VHW851857 VRS851857 WBO851857 WLK851857 WVG851857 B917393 IU917393 SQ917393 ACM917393 AMI917393 AWE917393 BGA917393 BPW917393 BZS917393 CJO917393 CTK917393 DDG917393 DNC917393 DWY917393 EGU917393 EQQ917393 FAM917393 FKI917393 FUE917393 GEA917393 GNW917393 GXS917393 HHO917393 HRK917393 IBG917393 ILC917393 IUY917393 JEU917393 JOQ917393 JYM917393 KII917393 KSE917393 LCA917393 LLW917393 LVS917393 MFO917393 MPK917393 MZG917393 NJC917393 NSY917393 OCU917393 OMQ917393 OWM917393 PGI917393 PQE917393 QAA917393 QJW917393 QTS917393 RDO917393 RNK917393 RXG917393 SHC917393 SQY917393 TAU917393 TKQ917393 TUM917393 UEI917393 UOE917393 UYA917393 VHW917393 VRS917393 WBO917393 WLK917393 WVG917393 B982929 IU982929 SQ982929 ACM982929 AMI982929 AWE982929 BGA982929 BPW982929 BZS982929 CJO982929 CTK982929 DDG982929 DNC982929 DWY982929 EGU982929 EQQ982929 FAM982929 FKI982929 FUE982929 GEA982929 GNW982929 GXS982929 HHO982929 HRK982929 IBG982929 ILC982929 IUY982929 JEU982929 JOQ982929 JYM982929 KII982929 KSE982929 LCA982929 LLW982929 LVS982929 MFO982929 MPK982929 MZG982929 NJC982929 NSY982929 OCU982929 OMQ982929 OWM982929 PGI982929 PQE982929 QAA982929 QJW982929 QTS982929 RDO982929 RNK982929 RXG982929 SHC982929 SQY982929 TAU982929 TKQ982929 TUM982929 UEI982929 UOE982929 UYA982929 VHW982929 VRS982929 WBO982929 WLK982929 WVG982929" xr:uid="{30B852DC-5186-4850-9D74-1628E81F95AC}">
      <formula1>COUNTIF($C:$C,B65425)=1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2021-03-24T14:42:00Z</dcterms:modified>
</cp:coreProperties>
</file>