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1"/>
  <workbookPr codeName="ThisWorkbook" defaultThemeVersion="166925"/>
  <mc:AlternateContent xmlns:mc="http://schemas.openxmlformats.org/markup-compatibility/2006">
    <mc:Choice Requires="x15">
      <x15ac:absPath xmlns:x15ac="http://schemas.microsoft.com/office/spreadsheetml/2010/11/ac" url="D:\Project\HRMWebApp\Development\FileTemplate\"/>
    </mc:Choice>
  </mc:AlternateContent>
  <xr:revisionPtr revIDLastSave="0" documentId="13_ncr:1_{AB5746EE-B16B-42FD-A9A8-D86300A7DA77}" xr6:coauthVersionLast="36" xr6:coauthVersionMax="45" xr10:uidLastSave="{00000000-0000-0000-0000-000000000000}"/>
  <bookViews>
    <workbookView xWindow="0" yWindow="0" windowWidth="19200" windowHeight="9360" tabRatio="596" xr2:uid="{40939C3F-4290-4A4D-B8E7-84AAE744EDE1}"/>
  </bookViews>
  <sheets>
    <sheet name="Sheet1"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1">#REF!</definedName>
    <definedName name="_2">#REF!</definedName>
    <definedName name="_A65700">'[1]MTO REV.2(ARMOR)'!#REF!</definedName>
    <definedName name="_A65800">'[1]MTO REV.2(ARMOR)'!#REF!</definedName>
    <definedName name="_A66000">'[1]MTO REV.2(ARMOR)'!#REF!</definedName>
    <definedName name="_A67000">'[1]MTO REV.2(ARMOR)'!#REF!</definedName>
    <definedName name="_A68000">'[1]MTO REV.2(ARMOR)'!#REF!</definedName>
    <definedName name="_A70000">'[1]MTO REV.2(ARMOR)'!#REF!</definedName>
    <definedName name="_A75000">'[1]MTO REV.2(ARMOR)'!#REF!</definedName>
    <definedName name="_A85000">'[1]MTO REV.2(ARMOR)'!#REF!</definedName>
    <definedName name="_bac1">'[2]5%'!#REF!</definedName>
    <definedName name="_bac2">'[2]5%'!#REF!</definedName>
    <definedName name="_CON1">#REF!</definedName>
    <definedName name="_CON2">#REF!</definedName>
    <definedName name="_Fill" hidden="1">#REF!</definedName>
    <definedName name="_NET2">#REF!</definedName>
    <definedName name="_NPV11">'[3]Cp&gt;10-Ln&lt;10'!#REF!</definedName>
    <definedName name="_npv22">'[3]Ln&lt;20'!#REF!</definedName>
    <definedName name="_Order1" hidden="1">255</definedName>
    <definedName name="_Order2" hidden="1">255</definedName>
    <definedName name="_oto10">[4]VL!#REF!</definedName>
    <definedName name="_Sort" hidden="1">#REF!</definedName>
    <definedName name="_tct3">[5]gVL!$Q$23</definedName>
    <definedName name="A">#REF!</definedName>
    <definedName name="a277Print_Titles">#REF!</definedName>
    <definedName name="A6N2">[6]A6!$A$3:$F$13</definedName>
    <definedName name="A6N3">[6]A6!$A$3:$G$13</definedName>
    <definedName name="AAA">'[7]MTL$-INTER'!#REF!</definedName>
    <definedName name="Bang_cly">#REF!</definedName>
    <definedName name="Bang_CVC">#REF!</definedName>
    <definedName name="Bang_travl">#REF!</definedName>
    <definedName name="bd">[5]gVL!$Q$15</definedName>
    <definedName name="BOQ">#REF!</definedName>
    <definedName name="BT_125">#REF!</definedName>
    <definedName name="BT200_50">#REF!</definedName>
    <definedName name="BVCISUMMARY">#REF!</definedName>
    <definedName name="CABLE2">'[8]MTO REV.0'!$A$1:$Q$570</definedName>
    <definedName name="CH">[4]TN!#REF!</definedName>
    <definedName name="Chu">[4]ND!#REF!</definedName>
    <definedName name="Co">#REF!</definedName>
    <definedName name="COMMON">#REF!</definedName>
    <definedName name="CON_EQP_COS">#REF!</definedName>
    <definedName name="COVER">#REF!</definedName>
    <definedName name="cpd">[5]gVL!$Q$20</definedName>
    <definedName name="cpdd">[5]gVL!$Q$21</definedName>
    <definedName name="CRITINST">#REF!</definedName>
    <definedName name="CRITPURC">#REF!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T_50">#REF!</definedName>
    <definedName name="cv">[9]gvl!$N$17</definedName>
    <definedName name="_xlnm.Database">#REF!</definedName>
    <definedName name="DataFilter" localSheetId="0">[10]!DataFilter</definedName>
    <definedName name="DataFilter">[10]!DataFilter</definedName>
    <definedName name="DataSort" localSheetId="0">[10]!DataSort</definedName>
    <definedName name="DataSort">[10]!DataSort</definedName>
    <definedName name="dcc">[5]gVL!$Q$50</definedName>
    <definedName name="dcl">[5]gVL!$Q$40</definedName>
    <definedName name="dd0.5x1">[5]gVL!$Q$10</definedName>
    <definedName name="dd1x2">[9]gvl!$N$9</definedName>
    <definedName name="dd2x4">[5]gVL!$Q$12</definedName>
    <definedName name="ddien">[5]gVL!$Q$51</definedName>
    <definedName name="den_bu">#REF!</definedName>
    <definedName name="DICH11">'[3]EIRR&gt;1&lt;1'!#REF!</definedName>
    <definedName name="dich22">'[3]EIRR&gt; 2'!#REF!</definedName>
    <definedName name="dm">'[11]Chi tiet'!#REF!</definedName>
    <definedName name="dmz">[5]gVL!$Q$45</definedName>
    <definedName name="dno">[5]gVL!$Q$49</definedName>
    <definedName name="DSUMDATA">#REF!</definedName>
    <definedName name="EIRR11">'[3]EIRR&gt;1&lt;1'!#REF!</definedName>
    <definedName name="EIRR22">'[3]EIRR&lt;2'!#REF!</definedName>
    <definedName name="End_1">#REF!</definedName>
    <definedName name="End_10">#REF!</definedName>
    <definedName name="End_11">#REF!</definedName>
    <definedName name="End_12">#REF!</definedName>
    <definedName name="End_13">#REF!</definedName>
    <definedName name="End_2">#REF!</definedName>
    <definedName name="End_3">#REF!</definedName>
    <definedName name="End_4">#REF!</definedName>
    <definedName name="End_5">#REF!</definedName>
    <definedName name="End_6">#REF!</definedName>
    <definedName name="End_7">#REF!</definedName>
    <definedName name="End_8">#REF!</definedName>
    <definedName name="End_9">#REF!</definedName>
    <definedName name="_xlnm.Extract">#REF!</definedName>
    <definedName name="g">'[12]DG '!#REF!</definedName>
    <definedName name="g40g40">[13]tuong!#REF!</definedName>
    <definedName name="Gia_tien">#REF!</definedName>
    <definedName name="gia_tien_BTN">#REF!</definedName>
    <definedName name="GoBack" localSheetId="0">[10]Sheet1!GoBack</definedName>
    <definedName name="GoBack">[10]Sheet1!GoBack</definedName>
    <definedName name="GPT_GROUNDING_PT">'[14]NEW-PANEL'!#REF!</definedName>
    <definedName name="gv">[5]gVL!$Q$28</definedName>
    <definedName name="gvl">[15]GVL!$A$6:$F$131</definedName>
    <definedName name="h" hidden="1">{"'Sheet1'!$L$16"}</definedName>
    <definedName name="HEADDAYA3">#REF!,#REF!,#REF!,#REF!,#REF!,#REF!,#REF!,#REF!,#REF!,#REF!,#REF!,#REF!,#REF!</definedName>
    <definedName name="HEADDAYA4">#REF!,#REF!,#REF!,#REF!,#REF!,#REF!,#REF!,#REF!,#REF!,#REF!,#REF!,#REF!,#REF!,#REF!,#REF!,#REF!,#REF!</definedName>
    <definedName name="HEADWEEKA3">#REF!,#REF!,#REF!,#REF!,#REF!,#REF!,#REF!,#REF!,#REF!,#REF!,#REF!,#REF!</definedName>
    <definedName name="HEADWEEKA4">#REF!,#REF!,#REF!,#REF!,#REF!,#REF!,#REF!,#REF!,#REF!,#REF!,#REF!,#REF!</definedName>
    <definedName name="HH">#REF!</definedName>
    <definedName name="HOME_MANP">#REF!</definedName>
    <definedName name="HOMEOFFICE_COST">#REF!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hidden="1">{"'Sheet1'!$L$16"}</definedName>
    <definedName name="I">#REF!</definedName>
    <definedName name="IDLAB_COST">#REF!</definedName>
    <definedName name="INDMANP">#REF!</definedName>
    <definedName name="j356C8">#REF!</definedName>
    <definedName name="Kiem_tra_trung_ten">#REF!</definedName>
    <definedName name="kno">[5]gVL!$Q$48</definedName>
    <definedName name="lón2">[16]Temp!$B$3</definedName>
    <definedName name="lón3">[16]Temp!$B$4</definedName>
    <definedName name="lón5">[16]Temp!$B$6</definedName>
    <definedName name="m">#REF!</definedName>
    <definedName name="MAJ_CON_EQP">#REF!</definedName>
    <definedName name="MG_A">#REF!</definedName>
    <definedName name="nam">#REF!</definedName>
    <definedName name="nd">[5]gVL!$Q$30</definedName>
    <definedName name="NET">#REF!</definedName>
    <definedName name="NET_1">#REF!</definedName>
    <definedName name="NET_ANA">#REF!</definedName>
    <definedName name="NET_ANA_1">#REF!</definedName>
    <definedName name="NET_ANA_2">#REF!</definedName>
    <definedName name="ngay">#REF!</definedName>
    <definedName name="NH">#REF!</definedName>
    <definedName name="NHot">#REF!</definedName>
    <definedName name="No">#REF!</definedName>
    <definedName name="nuoc">[9]gvl!$N$38</definedName>
    <definedName name="OTHER_PANEL">'[14]NEW-PANEL'!#REF!</definedName>
    <definedName name="PA">#REF!</definedName>
    <definedName name="PL_指示燈___P.B.___REST_P.B._壓扣開關">'[14]NEW-PANEL'!#REF!</definedName>
    <definedName name="PM">[17]IBASE!$AH$16:$AV$110</definedName>
    <definedName name="_xlnm.Print_Area">#REF!</definedName>
    <definedName name="PRINT_AREA_MI">#REF!</definedName>
    <definedName name="_xlnm.Print_Titles">#REF!</definedName>
    <definedName name="PRINT_TITLES_MI">#REF!</definedName>
    <definedName name="PRINTA">#REF!</definedName>
    <definedName name="PRINTB">#REF!</definedName>
    <definedName name="PRINTC">#REF!</definedName>
    <definedName name="PROPOSAL">#REF!</definedName>
    <definedName name="PTDG_cau">#REF!</definedName>
    <definedName name="SB">[17]IBASE!$AH$7:$AL$14</definedName>
    <definedName name="skd">[5]gVL!$Q$37</definedName>
    <definedName name="SORT">#REF!</definedName>
    <definedName name="SORT_AREA">'[18]DI-ESTI'!$A$8:$R$489</definedName>
    <definedName name="SPEC">#REF!</definedName>
    <definedName name="SPECSUMMARY">#REF!</definedName>
    <definedName name="Start_1">#REF!</definedName>
    <definedName name="Start_10">#REF!</definedName>
    <definedName name="Start_11">#REF!</definedName>
    <definedName name="Start_12">#REF!</definedName>
    <definedName name="Start_13">#REF!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MMARY">#REF!</definedName>
    <definedName name="T">#REF!</definedName>
    <definedName name="Taikhoan">'[19]Tai khoan'!$A$3:$C$93</definedName>
    <definedName name="TaxTV">10%</definedName>
    <definedName name="TaxXL">5%</definedName>
    <definedName name="tb">[5]gVL!$Q$29</definedName>
    <definedName name="thang">#REF!</definedName>
    <definedName name="Thang2">#REF!</definedName>
    <definedName name="THop2">[20]TDT!$D$88</definedName>
    <definedName name="thucthanh">'[21]TLP CAU'!$E$29</definedName>
    <definedName name="Tien">#REF!</definedName>
    <definedName name="Tim_Lan_Xuat_Hien">#REF!</definedName>
    <definedName name="TL">[4]ND!#REF!</definedName>
    <definedName name="tno">[5]gVL!$Q$47</definedName>
    <definedName name="Tra_don_gia_KS">#REF!</definedName>
    <definedName name="Tra_phan_tram">[22]Tra_bang!#REF!</definedName>
    <definedName name="TRA_VAT_LIEU">#REF!</definedName>
    <definedName name="Tra_VL">[23]TVL!$A$1:$D$227</definedName>
    <definedName name="TRANSFORMER">'[14]NEW-PANEL'!#REF!</definedName>
    <definedName name="ty_le">#REF!</definedName>
    <definedName name="ty_le_BTN">#REF!</definedName>
    <definedName name="VA">[4]ND!#REF!</definedName>
    <definedName name="VARIINST">#REF!</definedName>
    <definedName name="VARIPURC">#REF!</definedName>
    <definedName name="vdkt">[5]gVL!$Q$55</definedName>
    <definedName name="W">#REF!</definedName>
    <definedName name="X">#REF!</definedName>
    <definedName name="xh">#REF!</definedName>
    <definedName name="xm">[9]gvl!$N$16</definedName>
    <definedName name="xuat_hien">[24]DTCT!$A$6:$A$58</definedName>
    <definedName name="Xuat_hien1">[25]DTCT!$A$7:$A$238</definedName>
    <definedName name="ZYX">#REF!</definedName>
    <definedName name="ZZZ">#REF!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 i="1" l="1"/>
  <c r="M3" i="1" l="1"/>
  <c r="L3" i="1"/>
  <c r="K3" i="1"/>
  <c r="I3" i="1"/>
  <c r="R3" i="1" l="1"/>
  <c r="Q3" i="1"/>
  <c r="P3" i="1"/>
  <c r="T3" i="1"/>
  <c r="N3" i="1"/>
  <c r="X3" i="1"/>
  <c r="V3" i="1"/>
  <c r="Y3" i="1"/>
  <c r="S3" i="1"/>
  <c r="W3" i="1"/>
  <c r="Z3" i="1" l="1"/>
  <c r="U3" i="1"/>
  <c r="AF3" i="1" l="1"/>
  <c r="AG3" i="1" s="1"/>
  <c r="AC3" i="1" l="1"/>
  <c r="AH3" i="1" s="1"/>
  <c r="AI3" i="1" s="1"/>
  <c r="AA3" i="1" l="1"/>
  <c r="AB3" i="1" l="1"/>
</calcChain>
</file>

<file path=xl/sharedStrings.xml><?xml version="1.0" encoding="utf-8"?>
<sst xmlns="http://schemas.openxmlformats.org/spreadsheetml/2006/main" count="45" uniqueCount="45">
  <si>
    <t>Employee code</t>
  </si>
  <si>
    <t>Personal tax code</t>
  </si>
  <si>
    <t>Employee name</t>
  </si>
  <si>
    <t>Position</t>
  </si>
  <si>
    <t>Department</t>
  </si>
  <si>
    <t>Stating day</t>
  </si>
  <si>
    <t>Type of contract</t>
  </si>
  <si>
    <t>Salary and Allowances</t>
  </si>
  <si>
    <t>Nontaxable income</t>
  </si>
  <si>
    <t>Company Contribution</t>
  </si>
  <si>
    <t>Employees Contribution (Deduction)</t>
  </si>
  <si>
    <t>Salary pay through bank
THP</t>
  </si>
  <si>
    <t>Taxable income</t>
  </si>
  <si>
    <t>Employee deduct amount</t>
  </si>
  <si>
    <t>Income to calculate PIT payable</t>
  </si>
  <si>
    <t>PIT Payable</t>
  </si>
  <si>
    <t>Basic salary</t>
  </si>
  <si>
    <t>Housing Allowance</t>
  </si>
  <si>
    <t>Transport Allowance</t>
  </si>
  <si>
    <t>Mobile Allowance</t>
  </si>
  <si>
    <t>Meal Allowance</t>
  </si>
  <si>
    <t>Total salary and allowances</t>
  </si>
  <si>
    <t>BH TNLĐ 0.5%    Workers' accident compensation insurance</t>
  </si>
  <si>
    <t>Total company contribution for Insurance 21.5%</t>
  </si>
  <si>
    <t>PIT payable</t>
  </si>
  <si>
    <t xml:space="preserve">
Personal deduction
 </t>
  </si>
  <si>
    <t>Number of Dependant</t>
  </si>
  <si>
    <t>Total deduction for Dependant</t>
  </si>
  <si>
    <t>Total Employee's deduction</t>
  </si>
  <si>
    <t>Delivery</t>
  </si>
  <si>
    <t>NV0014</t>
  </si>
  <si>
    <t>Associate Implementation consultant</t>
  </si>
  <si>
    <t>8533497414</t>
  </si>
  <si>
    <t>Bonus performance</t>
  </si>
  <si>
    <r>
      <t xml:space="preserve">BHXH 17%
</t>
    </r>
    <r>
      <rPr>
        <b/>
        <sz val="12"/>
        <color indexed="10"/>
        <rFont val="Calibri"/>
        <family val="2"/>
        <scheme val="minor"/>
      </rPr>
      <t>Social insurance</t>
    </r>
  </si>
  <si>
    <r>
      <t xml:space="preserve">BHYT 3%
</t>
    </r>
    <r>
      <rPr>
        <b/>
        <sz val="12"/>
        <color indexed="10"/>
        <rFont val="Calibri"/>
        <family val="2"/>
        <scheme val="minor"/>
      </rPr>
      <t>Health Insurance</t>
    </r>
  </si>
  <si>
    <r>
      <t xml:space="preserve">BHTN 1%
</t>
    </r>
    <r>
      <rPr>
        <b/>
        <sz val="12"/>
        <color indexed="10"/>
        <rFont val="Calibri"/>
        <family val="2"/>
        <scheme val="minor"/>
      </rPr>
      <t>Unemployment Insurance</t>
    </r>
  </si>
  <si>
    <r>
      <t xml:space="preserve">KPCĐ 2%
</t>
    </r>
    <r>
      <rPr>
        <b/>
        <sz val="12"/>
        <color indexed="10"/>
        <rFont val="Calibri"/>
        <family val="2"/>
        <scheme val="minor"/>
      </rPr>
      <t>Trade union</t>
    </r>
  </si>
  <si>
    <r>
      <t xml:space="preserve">BHXH 8%
</t>
    </r>
    <r>
      <rPr>
        <b/>
        <sz val="12"/>
        <color indexed="17"/>
        <rFont val="Calibri"/>
        <family val="2"/>
        <scheme val="minor"/>
      </rPr>
      <t>Social insurance</t>
    </r>
  </si>
  <si>
    <r>
      <t xml:space="preserve">BHYT 1.5%
</t>
    </r>
    <r>
      <rPr>
        <b/>
        <sz val="12"/>
        <color indexed="17"/>
        <rFont val="Calibri"/>
        <family val="2"/>
        <scheme val="minor"/>
      </rPr>
      <t>Health Insurance</t>
    </r>
  </si>
  <si>
    <r>
      <t xml:space="preserve">BHTN 1%
</t>
    </r>
    <r>
      <rPr>
        <b/>
        <sz val="12"/>
        <color indexed="17"/>
        <rFont val="Calibri"/>
        <family val="2"/>
        <scheme val="minor"/>
      </rPr>
      <t>Unemployment Insurance</t>
    </r>
  </si>
  <si>
    <t>Fixed-term</t>
  </si>
  <si>
    <t>Ha Minh Tu</t>
  </si>
  <si>
    <t>Total Employee Contribution 10.5%</t>
  </si>
  <si>
    <t>Actual Working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</si>
</sst>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_);_(* \(#,##0\);_(* &quot;-&quot;??_);_(@_)"/>
    <numFmt numFmtId="166" formatCode="_-* #,##0_-;\-* #,##0_-;_-* &quot;-&quot;??_-;_-@_-"/>
    <numFmt numFmtId="167" formatCode="[$-1010000]d/m/yyyy;@"/>
  </numFmts>
  <fonts count="17">
    <font>
      <sz val="12"/>
      <name val=".VnTime"/>
    </font>
    <font>
      <sz val="11"/>
      <color rgb="FF006100"/>
      <name val="Calibri"/>
      <family val="2"/>
      <scheme val="minor"/>
    </font>
    <font>
      <sz val="12"/>
      <name val=".VnTime"/>
      <family val="2"/>
    </font>
    <font>
      <sz val="13"/>
      <color theme="1"/>
      <name val="Times New Roman"/>
      <family val="1"/>
    </font>
    <font>
      <sz val="13"/>
      <name val="Times New Roman"/>
      <family val="1"/>
    </font>
    <font>
      <b/>
      <sz val="12"/>
      <name val="Calibri"/>
      <family val="2"/>
      <scheme val="minor"/>
    </font>
    <font>
      <sz val="11"/>
      <name val="Times New Roman"/>
      <family val="1"/>
    </font>
    <font>
      <b/>
      <sz val="12"/>
      <color theme="1"/>
      <name val="Calibri"/>
      <family val="2"/>
      <scheme val="minor"/>
    </font>
    <font>
      <b/>
      <sz val="11"/>
      <color theme="1"/>
      <name val="Times New Roman"/>
      <family val="1"/>
    </font>
    <font>
      <sz val="10"/>
      <name val="Arial"/>
      <family val="2"/>
    </font>
    <font>
      <sz val="8"/>
      <name val=".VnTime"/>
    </font>
    <font>
      <b/>
      <sz val="12"/>
      <color indexed="10"/>
      <name val="Calibri"/>
      <family val="2"/>
      <scheme val="minor"/>
    </font>
    <font>
      <b/>
      <sz val="12"/>
      <color indexed="17"/>
      <name val="Calibri"/>
      <family val="2"/>
      <scheme val="minor"/>
    </font>
    <font>
      <sz val="11"/>
      <color theme="1"/>
      <name val="Arial"/>
      <family val="2"/>
      <charset val="163"/>
    </font>
    <font>
      <sz val="13"/>
      <color theme="1"/>
      <name val="Calibri"/>
      <family val="2"/>
      <scheme val="minor"/>
    </font>
    <font>
      <sz val="13"/>
      <name val="Calibri"/>
      <family val="2"/>
      <scheme val="minor"/>
    </font>
    <font>
      <b/>
      <sz val="13"/>
      <name val="Calibri"/>
      <family val="2"/>
      <scheme val="minor"/>
    </font>
  </fonts>
  <fills count="5">
    <fill>
      <patternFill patternType="none"/>
    </fill>
    <fill>
      <patternFill patternType="gray125"/>
    </fill>
    <fill>
      <patternFill patternType="solid">
        <fgColor rgb="FFC6EFCE"/>
      </patternFill>
    </fill>
    <fill>
      <patternFill patternType="solid">
        <fgColor rgb="FFFFFF00"/>
        <bgColor indexed="64"/>
      </patternFill>
    </fill>
    <fill>
      <patternFill patternType="solid">
        <fgColor theme="2" tint="-9.9978637043366805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7">
    <xf numFmtId="0" fontId="0" fillId="0" borderId="0"/>
    <xf numFmtId="164" fontId="2" fillId="0" borderId="0" applyFont="0" applyFill="0" applyBorder="0" applyAlignment="0" applyProtection="0"/>
    <xf numFmtId="0" fontId="1" fillId="2" borderId="0" applyNumberFormat="0" applyBorder="0" applyAlignment="0" applyProtection="0"/>
    <xf numFmtId="43" fontId="9" fillId="0" borderId="0" applyFont="0" applyFill="0" applyBorder="0" applyAlignment="0" applyProtection="0"/>
    <xf numFmtId="0" fontId="2" fillId="0" borderId="0"/>
    <xf numFmtId="164" fontId="2" fillId="0" borderId="0" applyFont="0" applyFill="0" applyBorder="0" applyAlignment="0" applyProtection="0"/>
    <xf numFmtId="0" fontId="13" fillId="0" borderId="0"/>
  </cellStyleXfs>
  <cellXfs count="38">
    <xf numFmtId="0" fontId="0" fillId="0" borderId="0" xfId="0"/>
    <xf numFmtId="0" fontId="6" fillId="0" borderId="0" xfId="0"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vertical="center"/>
    </xf>
    <xf numFmtId="165" fontId="3" fillId="0" borderId="0" xfId="1" applyNumberFormat="1" applyFont="1" applyFill="1" applyAlignment="1">
      <alignment vertical="center"/>
    </xf>
    <xf numFmtId="49" fontId="3" fillId="0" borderId="0" xfId="0" applyNumberFormat="1" applyFont="1" applyFill="1" applyAlignment="1">
      <alignment horizontal="center" vertical="center"/>
    </xf>
    <xf numFmtId="0" fontId="3" fillId="0" borderId="0" xfId="0" applyFont="1" applyFill="1" applyAlignment="1">
      <alignment horizontal="center" vertical="center"/>
    </xf>
    <xf numFmtId="0" fontId="4" fillId="0" borderId="0" xfId="0" applyFont="1" applyFill="1" applyAlignment="1">
      <alignment vertical="center"/>
    </xf>
    <xf numFmtId="166" fontId="4" fillId="0" borderId="0" xfId="1" applyNumberFormat="1" applyFont="1" applyFill="1" applyAlignment="1">
      <alignment vertical="center"/>
    </xf>
    <xf numFmtId="165" fontId="3" fillId="0" borderId="0" xfId="1" applyNumberFormat="1" applyFont="1" applyFill="1" applyAlignment="1">
      <alignment horizontal="center" vertical="center"/>
    </xf>
    <xf numFmtId="165" fontId="7" fillId="4" borderId="2" xfId="1" applyNumberFormat="1"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4" fillId="0" borderId="1" xfId="0" applyFont="1" applyFill="1" applyBorder="1" applyAlignment="1">
      <alignment horizontal="center" vertical="center"/>
    </xf>
    <xf numFmtId="49" fontId="14" fillId="0" borderId="1" xfId="0" applyNumberFormat="1" applyFont="1" applyFill="1" applyBorder="1" applyAlignment="1">
      <alignment horizontal="center" vertical="center" wrapText="1"/>
    </xf>
    <xf numFmtId="49" fontId="15" fillId="0" borderId="1" xfId="2" applyNumberFormat="1" applyFont="1" applyFill="1" applyBorder="1" applyAlignment="1">
      <alignment vertical="center" wrapText="1"/>
    </xf>
    <xf numFmtId="0" fontId="14" fillId="0" borderId="1" xfId="0" applyFont="1" applyFill="1" applyBorder="1" applyAlignment="1">
      <alignment horizontal="left" vertical="center"/>
    </xf>
    <xf numFmtId="167" fontId="14" fillId="0" borderId="1" xfId="1" applyNumberFormat="1" applyFont="1" applyFill="1" applyBorder="1" applyAlignment="1">
      <alignment vertical="center"/>
    </xf>
    <xf numFmtId="165" fontId="14" fillId="0" borderId="1" xfId="1" applyNumberFormat="1" applyFont="1" applyFill="1" applyBorder="1" applyAlignment="1">
      <alignment vertical="center"/>
    </xf>
    <xf numFmtId="165" fontId="14" fillId="0" borderId="1" xfId="1" applyNumberFormat="1" applyFont="1" applyFill="1" applyBorder="1" applyAlignment="1">
      <alignment horizontal="center" vertical="center"/>
    </xf>
    <xf numFmtId="166" fontId="15" fillId="0" borderId="1" xfId="1" applyNumberFormat="1" applyFont="1" applyFill="1" applyBorder="1" applyAlignment="1">
      <alignment vertical="center"/>
    </xf>
    <xf numFmtId="166" fontId="14" fillId="0" borderId="1" xfId="1" applyNumberFormat="1" applyFont="1" applyFill="1" applyBorder="1" applyAlignment="1">
      <alignment vertical="center"/>
    </xf>
    <xf numFmtId="166" fontId="16" fillId="3" borderId="1" xfId="1" applyNumberFormat="1" applyFont="1" applyFill="1" applyBorder="1" applyAlignment="1">
      <alignment vertical="center"/>
    </xf>
    <xf numFmtId="49" fontId="14" fillId="0" borderId="1" xfId="0" applyNumberFormat="1" applyFont="1" applyFill="1" applyBorder="1" applyAlignment="1">
      <alignment horizontal="center" vertical="center"/>
    </xf>
    <xf numFmtId="165" fontId="15" fillId="0" borderId="1" xfId="1" applyNumberFormat="1" applyFont="1" applyFill="1" applyBorder="1" applyAlignment="1">
      <alignment vertical="center"/>
    </xf>
    <xf numFmtId="0" fontId="7" fillId="4" borderId="1" xfId="0" applyFont="1" applyFill="1" applyBorder="1" applyAlignment="1">
      <alignment horizontal="center" vertical="center" wrapText="1"/>
    </xf>
    <xf numFmtId="165" fontId="7" fillId="4" borderId="1" xfId="1" applyNumberFormat="1" applyFont="1" applyFill="1" applyBorder="1" applyAlignment="1">
      <alignment horizontal="center" vertical="center" wrapText="1"/>
    </xf>
    <xf numFmtId="165" fontId="5" fillId="4" borderId="2" xfId="1" applyNumberFormat="1" applyFont="1" applyFill="1" applyBorder="1" applyAlignment="1">
      <alignment horizontal="center" vertical="center" wrapText="1"/>
    </xf>
    <xf numFmtId="165" fontId="5" fillId="4" borderId="3" xfId="1" applyNumberFormat="1" applyFont="1" applyFill="1" applyBorder="1" applyAlignment="1">
      <alignment horizontal="center" vertical="center" wrapText="1"/>
    </xf>
    <xf numFmtId="0" fontId="5" fillId="4" borderId="1" xfId="0" applyFont="1" applyFill="1" applyBorder="1" applyAlignment="1">
      <alignment horizontal="center" vertical="center"/>
    </xf>
    <xf numFmtId="165" fontId="7" fillId="4" borderId="2" xfId="1" applyNumberFormat="1" applyFont="1" applyFill="1" applyBorder="1" applyAlignment="1">
      <alignment horizontal="center" vertical="center" wrapText="1"/>
    </xf>
    <xf numFmtId="165" fontId="7" fillId="4" borderId="3" xfId="1" applyNumberFormat="1" applyFont="1" applyFill="1" applyBorder="1" applyAlignment="1">
      <alignment horizontal="center" vertical="center" wrapText="1"/>
    </xf>
    <xf numFmtId="0" fontId="7" fillId="4" borderId="2" xfId="0" applyFont="1" applyFill="1" applyBorder="1" applyAlignment="1">
      <alignment horizontal="center" vertical="center" wrapText="1"/>
    </xf>
    <xf numFmtId="0" fontId="7" fillId="4" borderId="3" xfId="0" applyFont="1" applyFill="1" applyBorder="1" applyAlignment="1">
      <alignment horizontal="center" vertical="center" wrapText="1"/>
    </xf>
    <xf numFmtId="166" fontId="5" fillId="3" borderId="1" xfId="1" applyNumberFormat="1" applyFont="1" applyFill="1" applyBorder="1" applyAlignment="1">
      <alignment horizontal="center" vertical="center" wrapText="1"/>
    </xf>
    <xf numFmtId="49" fontId="7" fillId="4" borderId="1" xfId="0" applyNumberFormat="1" applyFont="1" applyFill="1" applyBorder="1" applyAlignment="1">
      <alignment horizontal="center" vertical="center" wrapText="1"/>
    </xf>
  </cellXfs>
  <cellStyles count="7">
    <cellStyle name="Comma" xfId="1" builtinId="3"/>
    <cellStyle name="Comma 2" xfId="5" xr:uid="{E2AA6421-8C84-4030-949F-AD4D1BD71B23}"/>
    <cellStyle name="Comma 2 2" xfId="3" xr:uid="{DB14F685-3596-47A8-A74D-7F1EEB64B3FF}"/>
    <cellStyle name="Good" xfId="2" builtinId="26"/>
    <cellStyle name="Normal" xfId="0" builtinId="0"/>
    <cellStyle name="Normal 2" xfId="4" xr:uid="{392723B2-0BD5-41AE-8EB3-7525926D04A9}"/>
    <cellStyle name="Normal 8" xfId="6" xr:uid="{67A3C569-3605-43C9-B09D-56D52FEBABC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tyles" Target="style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EN2\C\WINDOWS\TEMP\3533\99Q\99Q3657\99Q3299(RE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MGT-DRT\MGT-IMPR\MGT-SC@\BA0397\INSULT'N\INS\ASK\PIPE-03E.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Nghia\c\THUY\NAM%202003\(da%20sua%201.13).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PHUTRO500.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Quang-Trang\Downloads\luong%20hong%20ha\Ke%20Hoach\PH99\BACNAM\TKKT\DTOAN\dtk486.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EN2\C\WINDOWS\TEMP\3533\96Q\96q2588\PANE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Thanhvinh\dutoan\May1\KIEN\QL32\DT-TN.xls"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Khoiluong_TKKT(new).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EN2\C\CS3408\Standard\RP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anhvinh\dutoan\unzipped\SOKT-Q3CT\SOKT-Q3C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Quang-Trang\Downloads\luong%20hong%20ha\Ke%20Hoach\HUONG\KKTHUE02.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TAKHOA1.xls"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Q3-01-duye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Thanhvinh\dutoan\Luu%20o%20D%20old\Dutoan\Binh%20Phuoc\BCNCKT13_S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Hungnd\dutoan\DUTOAN\Dieutri\CAUTAM-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Thanhvinh\dutoan\HaiDuong\BCNCKT-HopThanh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ungnd\dutoan-v\DUTOAN\Qnam\CauGiapBa\TKKT-Giapba.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TCP-L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Thanhvinh\dutoan\May1\KIEN\QL32\DT3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dtTKKT-98-10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Nghia\c\Nghia-du%20toan\C&#199;u%20Khe%20Ch&#209;t.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IEN2\C\DOCUMENT\DAUTHAU\Dungquat\GOI3\DUNGQUAT-6.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IEN2\C\WINDOWS\TEMP\3533\99Q\99Q3657\99Q3299(REV.0).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DT-THL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O REV.1(ARMOR)"/>
      <sheetName val="SUM-BQ-REV.1"/>
      <sheetName val="VENDOR-QUOTES"/>
      <sheetName val="HV SWGR &amp; MCC"/>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PBD"/>
      <sheetName val="MTO REV.0(NON-ARMOR)"/>
      <sheetName val="MTO REV.0(ARMOR ON SHORE)"/>
      <sheetName val="CABLE"/>
      <sheetName val="MTO REV.2(ARMOR)"/>
      <sheetName val="SUM-BQ-REV.2"/>
      <sheetName val="chi tiet "/>
      <sheetName val="chi tiet huong"/>
      <sheetName val="TH"/>
      <sheetName val="TH (2)"/>
      <sheetName val="Sheet3"/>
      <sheetName val="XL4Poppy"/>
      <sheetName val="CPV"/>
      <sheetName val="DGCM"/>
      <sheetName val="TL-I"/>
      <sheetName val="chitiet"/>
      <sheetName val="THG"/>
      <sheetName val="Sheet5"/>
      <sheetName val="Sheet1"/>
      <sheetName val="Sheet2"/>
      <sheetName val="KHQ II"/>
      <sheetName val="00000000"/>
      <sheetName val="Gia VL"/>
      <sheetName val="Bang gia ca may"/>
      <sheetName val="Bang luong CB"/>
      <sheetName val="Bang P.tich CT"/>
      <sheetName val="D.toan chi tiet"/>
      <sheetName val="Bang TH Dtoan"/>
      <sheetName val="XXXXXXXX"/>
      <sheetName val="nhap"/>
      <sheetName val="TL3-2002"/>
      <sheetName val="9015"/>
      <sheetName val="0502"/>
      <sheetName val="2213"/>
      <sheetName val="7270"/>
      <sheetName val="8672"/>
      <sheetName val="3027"/>
      <sheetName val="3810"/>
      <sheetName val="8523"/>
      <sheetName val="MAU"/>
      <sheetName val="Sheet4"/>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Cmay"/>
      <sheetName val="VL (2)"/>
      <sheetName val="May (2)"/>
      <sheetName val="GVLBo"/>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VENDOR-QUKTES"/>
      <sheetName val="kl"/>
      <sheetName val="Che co"/>
      <sheetName val="chiet tinh che co"/>
      <sheetName val="ban cao"/>
      <sheetName val="Chiet tinh bancao"/>
      <sheetName val="ban cuon"/>
      <sheetName val="chiet tinh ban cuon"/>
      <sheetName val="ban lai"/>
      <sheetName val="chiet tinh ban lai"/>
      <sheetName val="na khoa"/>
      <sheetName val="chiet tinh nakhoa"/>
      <sheetName val="na ngam"/>
      <sheetName val="chiet tinh nangam"/>
      <sheetName val="chiet tinh phia lem"/>
      <sheetName val="phi lem"/>
      <sheetName val="HR SWGR &amp; MCC"/>
      <sheetName val="Congty"/>
      <sheetName val="VPPN"/>
      <sheetName val="XN74"/>
      <sheetName val="XN54"/>
      <sheetName val="XN33"/>
      <sheetName val="NK96"/>
      <sheetName val="XL4Test5"/>
      <sheetName val="DC1605"/>
      <sheetName val="DcnamTV"/>
      <sheetName val="ppnamdaibieu"/>
      <sheetName val="TyleAdreyanop"/>
      <sheetName val="ppAdreyanop"/>
      <sheetName val="ketqua"/>
      <sheetName val="maxminth"/>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T Cap phoi"/>
      <sheetName val="btnhtrung"/>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sheetName val="Bia (2)"/>
      <sheetName val="Gia NC"/>
      <sheetName val="00000001"/>
      <sheetName val="00000002"/>
      <sheetName val="10000000"/>
      <sheetName val="20000000"/>
      <sheetName val="30000000"/>
      <sheetName val="ᄀ_x0000__x0000_䅀ᄀ_x0000__x0000_䅀ᄀ_x0000__x0000_䅀ᄀ_x0000__x0000_䅀ᄀ_x0000__x0000_䅀_x0000_䅀ᘀŀ_x0000_䅀ᘀŀ_x0000_䅀ᘀ"/>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KM20-21"/>
      <sheetName val="KM21-22"/>
      <sheetName val="KM22-23"/>
      <sheetName val="KM23-24"/>
      <sheetName val="KM24-25"/>
      <sheetName val="KM25-26"/>
      <sheetName val="KM26-27"/>
      <sheetName val="KM27-28"/>
      <sheetName val="KM28-29"/>
      <sheetName val="TCB2km27-28(T)"/>
      <sheetName val="TCB2km27-28 (R)"/>
      <sheetName val="5 nam (tach)"/>
      <sheetName val="5 nam (tach) (2)"/>
      <sheetName val="KH 2003"/>
      <sheetName val="TH-CD"/>
      <sheetName val="TH-CDB"/>
      <sheetName val="KL-CD"/>
      <sheetName val="chiakhoi"/>
      <sheetName val="CDP3"/>
      <sheetName val="CD7"/>
      <sheetName val="CD6"/>
      <sheetName val="CD5"/>
      <sheetName val="CD4"/>
      <sheetName val="CD3"/>
      <sheetName val="CD2"/>
      <sheetName val="CD1"/>
      <sheetName val="CDP4"/>
      <sheetName val="CDB5"/>
      <sheetName val="CDB4"/>
      <sheetName val="CDB3"/>
      <sheetName val="CDB2"/>
      <sheetName val="CDB1"/>
      <sheetName val="CDP4(KT)"/>
      <sheetName val="CDB5(KT)"/>
      <sheetName val="CDB4(KT)"/>
      <sheetName val="CDB3(KT)"/>
      <sheetName val="CDB2(KT)"/>
      <sheetName val="CDB1(KT)"/>
      <sheetName val="Dautu"/>
      <sheetName val="Dautu1"/>
      <sheetName val="BaDinh"/>
      <sheetName val="BaDinh1"/>
      <sheetName val="Nongnghiep"/>
      <sheetName val="Nongnghiep 1"/>
      <sheetName val="BaDinhvay"/>
      <sheetName val="BaDinhvay1"/>
      <sheetName val="Dautuvay"/>
      <sheetName val="BaDinhtrano"/>
      <sheetName val="Daututrano"/>
      <sheetName val="Tranodaihan"/>
      <sheetName val="Tranodaihan 1"/>
      <sheetName val="Daututhang6"/>
      <sheetName val="Daututhang7"/>
      <sheetName val="Daututhang8"/>
      <sheetName val="Daututhang9"/>
      <sheetName val="Daututhang10 "/>
      <sheetName val="Daututhang11"/>
      <sheetName val="Daututhang12"/>
      <sheetName val="BaDinhthang6"/>
      <sheetName val="BaDinhthang7"/>
      <sheetName val="BaDinhthang8"/>
      <sheetName val="BaDinhthang9"/>
      <sheetName val="BaDinhthang10"/>
      <sheetName val="BaDinhthang11"/>
      <sheetName val="BaDinhthang12"/>
      <sheetName val="Nongnghiep8"/>
      <sheetName val="Nongnghiep9"/>
      <sheetName val="Nongnghiep10"/>
      <sheetName val="Nongnghiep11"/>
      <sheetName val="Nongnghiep12"/>
      <sheetName val="Bangkevay"/>
      <sheetName val="UNCBD"/>
      <sheetName val="UNCNN"/>
      <sheetName val="UNCBD1"/>
      <sheetName val="Km63 Ql8A"/>
      <sheetName val="BSQL8"/>
      <sheetName val="QL7t6"/>
      <sheetName val="BSQL7"/>
      <sheetName val="Dchau"/>
      <sheetName val="BSDien chau"/>
      <sheetName val="LTG"/>
      <sheetName val="L GT"/>
      <sheetName val="L lai xe"/>
      <sheetName val="XD1"/>
      <sheetName val="XD2"/>
      <sheetName val="XD3"/>
      <sheetName val="Xmay"/>
      <sheetName val="ong sang"/>
      <sheetName val="OS"/>
      <sheetName val="Thue ng"/>
      <sheetName val="THL"/>
      <sheetName val="Tr BH"/>
      <sheetName val="km66 ql8a"/>
      <sheetName val="Vuot ql1a"/>
      <sheetName val="BS vuot 1A"/>
      <sheetName val="Tru BH"/>
      <sheetName val="BSQL7A"/>
      <sheetName val="MTO REV_2_ARMOR_"/>
      <sheetName val="။H 12-1"/>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RUILDING ELE."/>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han cong_x0000__x0000__x0000__x0000__x0000__x0000__x0000__x0000__x0000__x0000__x0000__x0000_傰_x0000__x0004__x0000__x0000_"/>
      <sheetName val="DTCT"/>
      <sheetName val="PTVT"/>
      <sheetName val="THDT"/>
      <sheetName val="THVT"/>
      <sheetName val="THGT"/>
      <sheetName val="Duong cong vu hci (9;) (2)"/>
      <sheetName val="WEATHER P_x0003__x0000_OF LTG. &amp; ROD LTG."/>
      <sheetName val="TK111"/>
      <sheetName val="thang 1"/>
      <sheetName val="Thang 2"/>
      <sheetName val="thang 3"/>
      <sheetName val="thang 4"/>
      <sheetName val="thang 5"/>
      <sheetName val="thang 6"/>
      <sheetName val="thang 7"/>
      <sheetName val="chi tiet huïng"/>
      <sheetName val="ᄀ_x0000_䅀ᄀ_x0000_䅀ᄀ_x0000_䅀ᄀ_x0000_䅀ᄀ_x0000_䅀_x0000_䅀ᘀŀ_x0000_䅀ᘀŀ_x0000_䅀ᘀŀ_x0000_䅀ᘀŀ"/>
      <sheetName val="_x0013_heet20"/>
      <sheetName val="Sh_x0005_et27"/>
      <sheetName val="D.toan chi_x0000_tiet"/>
      <sheetName val="c_x0008_itiet"/>
      <sheetName val="T9"/>
      <sheetName val="T6"/>
      <sheetName val="T3"/>
      <sheetName val="T2"/>
      <sheetName val="T1"/>
      <sheetName val="T5"/>
      <sheetName val="Hoan ã,anh"/>
      <sheetName val="km342+297.58/km342+376.41"/>
      <sheetName val="DT"/>
      <sheetName val="CP"/>
      <sheetName val="BCT6"/>
      <sheetName val="thang1-06"/>
      <sheetName val="thang2-06"/>
      <sheetName val="thang3-06"/>
      <sheetName val="thang4-06"/>
      <sheetName val="TH cac don vi"/>
      <sheetName val="Pho Hue"/>
      <sheetName val="Giang Vo"/>
      <sheetName val="P KD"/>
      <sheetName val="Dong Ho"/>
      <sheetName val="Hapro Mart"/>
      <sheetName val="Tram  KDTH"/>
      <sheetName val="con lai"/>
      <sheetName val="TH cac don vi (2)"/>
      <sheetName val="TH cac don vi (3)"/>
      <sheetName val="KH 06 theo dvi moi"/>
      <sheetName val="TH T10 -06 cac dvi"/>
      <sheetName val="TH T11 -06 cac dvi "/>
      <sheetName val="KH 2007"/>
      <sheetName val=""/>
      <sheetName val="mau 1"/>
      <sheetName val="mau 10"/>
      <sheetName val="mau 2"/>
      <sheetName val="mau 3"/>
      <sheetName val="mau 4"/>
      <sheetName val="Tai san luu dong"/>
      <sheetName val="Boiduongkiemke"/>
      <sheetName val="Tonghopgiatri"/>
      <sheetName val="Kiemke30-6"/>
      <sheetName val="TH4"/>
      <sheetName val="TB4"/>
      <sheetName val="CT4"/>
      <sheetName val="CT3"/>
      <sheetName val="TH3"/>
      <sheetName val="TB3"/>
      <sheetName val="CT2"/>
      <sheetName val="TH2"/>
      <sheetName val="TB2"/>
      <sheetName val="CT1"/>
      <sheetName val="TH1"/>
      <sheetName val="TB1"/>
      <sheetName val="20000000_x0000__x0000__x0000__x0000__x0000__x0000__x0000__x0000__x0000__x0000__x0000_♸Ģ_x0000__x0004__x0000__x0000__x0000__x0000__x0000__x0000_怨Ģ"/>
      <sheetName val="NEW-PANE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PE-03E"/>
      <sheetName val="Sheet1"/>
      <sheetName val="Sheet2"/>
      <sheetName val="Sheet3"/>
      <sheetName val="Sheet4"/>
      <sheetName val="Sheet5"/>
      <sheetName val="Sheet6"/>
      <sheetName val="Sheet7"/>
      <sheetName val="Sheet8"/>
      <sheetName val="Sheet9"/>
      <sheetName val="Sheet10"/>
      <sheetName val="Sheet11"/>
      <sheetName val="Sheet12"/>
      <sheetName val="LUAN CHUYEN"/>
      <sheetName val="KE QUY"/>
      <sheetName val="CPC"/>
      <sheetName val="LUONGGIAN TIEP"/>
      <sheetName val="CLUONG"/>
      <sheetName val="VAY VON"/>
      <sheetName val="O.THAO"/>
      <sheetName val="Q.TRUNG"/>
      <sheetName val="THUY"/>
      <sheetName val="Y.THANH"/>
      <sheetName val="621"/>
      <sheetName val="333"/>
      <sheetName val="627"/>
      <sheetName val="TTLUONG"/>
      <sheetName val="Chart1"/>
      <sheetName val="Interim payment"/>
      <sheetName val="Letter"/>
      <sheetName val="Bid Sum"/>
      <sheetName val="Item B"/>
      <sheetName val="Dg A"/>
      <sheetName val="Dg B&amp;C"/>
      <sheetName val="Rates&amp;Prices"/>
      <sheetName val="Material at site"/>
      <sheetName val="XL4Poppy"/>
      <sheetName val="KLHT"/>
      <sheetName val="THKP"/>
      <sheetName val="KL XL2000"/>
      <sheetName val="KLXL2001"/>
      <sheetName val="THKP2001"/>
      <sheetName val="KLphanbo"/>
      <sheetName val="Chiet tinh"/>
      <sheetName val="Van chuyen"/>
      <sheetName val="THKP (2)"/>
      <sheetName val="T.Bi"/>
      <sheetName val="Thiet ke"/>
      <sheetName val="CT"/>
      <sheetName val="K.luong"/>
      <sheetName val="TT L2"/>
      <sheetName val="TT L1"/>
      <sheetName val="Thue Ngoai"/>
      <sheetName val="KH"/>
      <sheetName val="DM"/>
      <sheetName val="DD&amp;TV"/>
      <sheetName val="CDSL"/>
      <sheetName val="PTSL"/>
      <sheetName val="THCP"/>
      <sheetName val="VT"/>
      <sheetName val="NL"/>
      <sheetName val="SoSanh"/>
      <sheetName val="QTVT"/>
      <sheetName val="QTNC"/>
      <sheetName val="BC_KKTSCD"/>
      <sheetName val="Chitiet"/>
      <sheetName val="Sheet2 (2)"/>
      <sheetName val="Mau_BC_KKTSCD"/>
      <sheetName val="Chi tiet - Dv lap"/>
      <sheetName val="TH KHTC"/>
      <sheetName val="000"/>
      <sheetName val="00000000"/>
      <sheetName val="MD"/>
      <sheetName val="ND"/>
      <sheetName val="CONG"/>
      <sheetName val="DGCT"/>
      <sheetName val="Dong Dau"/>
      <sheetName val="Dong Dau (2)"/>
      <sheetName val="Sau dong"/>
      <sheetName val="Ma xa"/>
      <sheetName val="My dinh"/>
      <sheetName val="Tong cong"/>
      <sheetName val="Tonghop"/>
      <sheetName val="TM"/>
      <sheetName val="Bia"/>
      <sheetName val="BU-gian"/>
      <sheetName val="Bu-Ha"/>
      <sheetName val="PTVT"/>
      <sheetName val="Gia DAN"/>
      <sheetName val="Dan"/>
      <sheetName val="Cuoc"/>
      <sheetName val="Bugia"/>
      <sheetName val="KL57"/>
      <sheetName val="BCC (2)"/>
      <sheetName val="Bao cao"/>
      <sheetName val="Bao cao 2"/>
      <sheetName val="BC3"/>
      <sheetName val="THKL"/>
      <sheetName val="Khoi luong"/>
      <sheetName val="Khoi luong mat"/>
      <sheetName val="Bang ke"/>
      <sheetName val="KLCL"/>
      <sheetName val="T.HopKL"/>
      <sheetName val="S.Luong"/>
      <sheetName val="PTCP2"/>
      <sheetName val="CPBVTC2"/>
      <sheetName val="D.Dap"/>
      <sheetName val="Q.Toan"/>
      <sheetName val="NCong"/>
      <sheetName val="Phan tich chi phi"/>
      <sheetName val="Chi phi nen theo BVTC"/>
      <sheetName val="CPTBVTC3"/>
      <sheetName val="nhan cong phu"/>
      <sheetName val="nhan cong Hung"/>
      <sheetName val="Nhan cong"/>
      <sheetName val="CCD2"/>
      <sheetName val="BCC"/>
      <sheetName val="Doi2"/>
      <sheetName val="Khoi luong nen theo BVTC"/>
      <sheetName val="116(300)"/>
      <sheetName val="116(200)"/>
      <sheetName val="116(150)"/>
      <sheetName val="KH 2003 (moi max)"/>
      <sheetName val="Chart2"/>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Tong hop"/>
      <sheetName val="CT cong"/>
      <sheetName val="dg cong"/>
      <sheetName val="Gia VL"/>
      <sheetName val="Bang gia ca may"/>
      <sheetName val="Bang luong CB"/>
      <sheetName val="Bang P.tich CT"/>
      <sheetName val="D.toan chi tiet"/>
      <sheetName val="Bang TH Dtoan"/>
      <sheetName val="XXXXXXXX"/>
      <sheetName val="1"/>
      <sheetName val="372+132-181"/>
      <sheetName val="372+00-025-T"/>
      <sheetName val="371+920-1000-T"/>
      <sheetName val="371-340-386"/>
      <sheetName val="371+036-175"/>
      <sheetName val="371+920-1000-P"/>
      <sheetName val="371+650-800"/>
      <sheetName val="371+340-386"/>
      <sheetName val="371+00-150"/>
      <sheetName val="370+625-720"/>
      <sheetName val="370+402-550"/>
      <sheetName val="370+227-300"/>
      <sheetName val="370+00-10"/>
      <sheetName val="370+933-1000"/>
      <sheetName val="370+421-550"/>
      <sheetName val="370+246-280"/>
      <sheetName val="370+135-160"/>
      <sheetName val="369+700-730"/>
      <sheetName val="369+592-700"/>
      <sheetName val="369+400-542"/>
      <sheetName val="369+940-008"/>
      <sheetName val="369+800-908"/>
      <sheetName val="369+606-722"/>
      <sheetName val="369+411-526"/>
      <sheetName val="368+517-580"/>
      <sheetName val="368+822-900"/>
      <sheetName val="368+530-687"/>
      <sheetName val="368+00-25"/>
      <sheetName val="369+"/>
      <sheetName val="AC PC"/>
      <sheetName val="LT"/>
      <sheetName val="LP"/>
      <sheetName val="Dao-P"/>
      <sheetName val="AC66-436"/>
      <sheetName val="Dao-T"/>
      <sheetName val="VL"/>
      <sheetName val="CTXD"/>
      <sheetName val=".."/>
      <sheetName val="CTDN"/>
      <sheetName val="san vuon"/>
      <sheetName val="khu phu tro"/>
      <sheetName val="TH"/>
      <sheetName val="26+180-400.2"/>
      <sheetName val="26+180.Sub1"/>
      <sheetName val="26+180.Sub4"/>
      <sheetName val="26+180-400.5(k95)"/>
      <sheetName val="26+400-620.3(k95)"/>
      <sheetName val="26+400-640.1(k95)"/>
      <sheetName val="26+960-27+150.9"/>
      <sheetName val="26+960-27+150.10"/>
      <sheetName val="26+960-27+150.11"/>
      <sheetName val="26+960-27+150.12"/>
      <sheetName val="26+960-27+150.5(k95)"/>
      <sheetName val="26+960-27+150.4(k95)"/>
      <sheetName val="26+960-27+150.1(k95)"/>
      <sheetName val="27+500-700.5(k95)"/>
      <sheetName val="27+500-700.4(k95)"/>
      <sheetName val="27+500-700.3(k95)"/>
      <sheetName val="27+500-700.1(k95)"/>
      <sheetName val="27+740-920.3(k95)"/>
      <sheetName val="27+740-920.21"/>
      <sheetName val="27+920-28+040.6,7"/>
      <sheetName val="27+920-28+040,8,9"/>
      <sheetName val="27+920-28+040.10"/>
      <sheetName val="27+920-28+040,11"/>
      <sheetName val="27+920-28+160.Su3"/>
      <sheetName val="28+160-28+420,17Top"/>
      <sheetName val="28+160-28+420.5K95"/>
      <sheetName val="28+430-657.7"/>
      <sheetName val="Km28+430-657.8"/>
      <sheetName val="28+430-657.9"/>
      <sheetName val="28+430-667.10"/>
      <sheetName val="28+430-657.11"/>
      <sheetName val="28+430-657.4k95"/>
      <sheetName val="28+500-657.18"/>
      <sheetName val="28+520-657.19"/>
      <sheetName val="Phu luc"/>
      <sheetName val="Gia trÞ"/>
      <sheetName val="Sheet17"/>
      <sheetName val="DS them luong qui 4-2002"/>
      <sheetName val="Phuc loi 2-9-02"/>
      <sheetName val="PCLB-2002"/>
      <sheetName val="Thuong nhan dip 21-12-02"/>
      <sheetName val="Thuong dip nhan danh hieu AHL§"/>
      <sheetName val="Thang luong thu 13 nam 2002"/>
      <sheetName val="Luong SX# dip Tet Qui Mui(dong)"/>
      <sheetName val="Sheet13"/>
      <sheetName val="Sheet14"/>
      <sheetName val="Sheet15"/>
      <sheetName val="Sheet16"/>
      <sheetName val="be tong"/>
      <sheetName val="Thep"/>
      <sheetName val="Tong hop thep"/>
      <sheetName val="dutoan1"/>
      <sheetName val="Anhtoan"/>
      <sheetName val="dutoan2"/>
      <sheetName val="vat tu"/>
      <sheetName val="Thuyet minh"/>
      <sheetName val="CQ-HQ"/>
      <sheetName val="Km0-Km1"/>
      <sheetName val="Km1-Km2"/>
      <sheetName val="BU CTPH"/>
      <sheetName val="CTPH"/>
      <sheetName val="BU tran3+360.22"/>
      <sheetName val="Tran3+360.22"/>
      <sheetName val="BU tran2+386.4"/>
      <sheetName val="Tran2+386.4"/>
      <sheetName val="Bu4-5"/>
      <sheetName val="DTcong 4-5"/>
      <sheetName val="BU3-4"/>
      <sheetName val="dtcong3-4"/>
      <sheetName val="bu2-3"/>
      <sheetName val="dtcong2-3"/>
      <sheetName val="Bu 1-2"/>
      <sheetName val="dtcong1-2"/>
      <sheetName val="bu0-1"/>
      <sheetName val="dtcong0-1"/>
      <sheetName val="KLc1"/>
      <sheetName val="klcong"/>
      <sheetName val="Bu 12-13"/>
      <sheetName val="DTcong 12-13"/>
      <sheetName val="BU13-13+"/>
      <sheetName val="DT cong13-13+"/>
      <sheetName val="BU- nhanh"/>
      <sheetName val="Bunh1-2"/>
      <sheetName val="dtcong nh1-2"/>
      <sheetName val="BUnh0-1"/>
      <sheetName val="dtcong nh0-1"/>
      <sheetName val="BU5-6"/>
      <sheetName val="DTcong5-6"/>
      <sheetName val="BU6-7"/>
      <sheetName val="DTcong6-7"/>
      <sheetName val="BU7-8"/>
      <sheetName val="DTcong7-8"/>
      <sheetName val="BU8-9"/>
      <sheetName val="DTcong8-9"/>
      <sheetName val="BU9-10"/>
      <sheetName val="DTcong9-10"/>
      <sheetName val="BU10-11"/>
      <sheetName val="DTcong10-11"/>
      <sheetName val="BU 11-12"/>
      <sheetName val="DTcong 11-12"/>
      <sheetName val="Mnh1-2+80"/>
      <sheetName val="Pr- CC"/>
      <sheetName val="Nnh1-2+80"/>
      <sheetName val="Mnh0-1"/>
      <sheetName val="Nnh0-1"/>
      <sheetName val="MD13-13+334"/>
      <sheetName val="ND13-13+334"/>
      <sheetName val="BU-TK"/>
      <sheetName val="MD12-13"/>
      <sheetName val="ND12-13"/>
      <sheetName val="MD11-12"/>
      <sheetName val="ND11-12"/>
      <sheetName val="MD10-11"/>
      <sheetName val="ND10-11"/>
      <sheetName val="MD9-10"/>
      <sheetName val="ND9-10"/>
      <sheetName val="MD8-9"/>
      <sheetName val="ND8-9"/>
      <sheetName val="MD7-8"/>
      <sheetName val="ND7-8"/>
      <sheetName val="MD6-7"/>
      <sheetName val="ND6-7"/>
      <sheetName val="MD5-6"/>
      <sheetName val="ND5-6"/>
      <sheetName val="MD4-5"/>
      <sheetName val="ND4-5"/>
      <sheetName val="MD 3-4"/>
      <sheetName val="ND 3-4"/>
      <sheetName val="MD2-3"/>
      <sheetName val="ND2-3"/>
      <sheetName val="MD 1-2"/>
      <sheetName val="ND 1-2"/>
      <sheetName val="MD 0-1"/>
      <sheetName val="ND 0-1"/>
      <sheetName val="km11-12"/>
      <sheetName val="km10-11"/>
      <sheetName val="KLN"/>
      <sheetName val="KL tong"/>
      <sheetName val="Congty"/>
      <sheetName val="VPPN"/>
      <sheetName val="XN74"/>
      <sheetName val="XN54"/>
      <sheetName val="XN33"/>
      <sheetName val="NK96"/>
      <sheetName val="XL4Test5"/>
      <sheetName val="KH12"/>
      <sheetName val="CN12"/>
      <sheetName val="HD12"/>
      <sheetName val="KH1"/>
      <sheetName val="DTHH"/>
      <sheetName val="Bang1"/>
      <sheetName val="TAI TRONG"/>
      <sheetName val="NOI LUC"/>
      <sheetName val="TINH DUYET THTT CHINH"/>
      <sheetName val="TDUYET THTT PHU"/>
      <sheetName val="TINH DAO DONG VA DO VONG"/>
      <sheetName val="TINH NEO"/>
      <sheetName val="cd viaK0-T6"/>
      <sheetName val="cdvia T6-Tc24"/>
      <sheetName val="cdvia Tc24-T46"/>
      <sheetName val="cdbtnL2ko-k0+361"/>
      <sheetName val="cd btnL2k0+361-T19"/>
      <sheetName val="01"/>
      <sheetName val="02"/>
      <sheetName val="03"/>
      <sheetName val="04"/>
      <sheetName val="05"/>
      <sheetName val="Sheet18"/>
      <sheetName val="Sheet19"/>
      <sheetName val="Sheet20"/>
      <sheetName val="tscd"/>
      <sheetName val="KM"/>
      <sheetName val="KHOANMUC"/>
      <sheetName val="CPQL"/>
      <sheetName val="SANLUONG"/>
      <sheetName val="SSCP-SL"/>
      <sheetName val="CPSX"/>
      <sheetName val="KQKD"/>
      <sheetName val="CDSL (2)"/>
      <sheetName val="00000001"/>
      <sheetName val="00000002"/>
      <sheetName val="00000003"/>
      <sheetName val="00000004"/>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phong"/>
      <sheetName val="Quang Tri"/>
      <sheetName val="TTHue"/>
      <sheetName val="Da Nang"/>
      <sheetName val="Quang Nam"/>
      <sheetName val="Quang Ngai"/>
      <sheetName val="TH DH-QN"/>
      <sheetName val="KP HD"/>
      <sheetName val="DB HD"/>
      <sheetName val="THCT"/>
      <sheetName val="cap cho cac DT"/>
      <sheetName val="Ung - hoan"/>
      <sheetName val="CP may"/>
      <sheetName val="SS"/>
      <sheetName val="NVL"/>
      <sheetName val="10000000"/>
      <sheetName val="CT xa"/>
      <sheetName val="TLGC"/>
      <sheetName val="BL"/>
      <sheetName val="Thep "/>
      <sheetName val="Chi tiet Khoi luong"/>
      <sheetName val="TH khoi luong"/>
      <sheetName val="Chiet tinh vat lieu "/>
      <sheetName val="TH KL VL"/>
      <sheetName val="CT Duong"/>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phan tich DG"/>
      <sheetName val="gia vat lieu"/>
      <sheetName val="gia xe may"/>
      <sheetName val="gia nhan cong"/>
      <sheetName val="PTCT"/>
      <sheetName val="CDghino"/>
      <sheetName val="TH (T1-6)"/>
      <sheetName val="ThueTB"/>
      <sheetName val="SCD5"/>
      <sheetName val=" NL"/>
      <sheetName val="CPVL-CPM"/>
      <sheetName val="PTVL"/>
      <sheetName val="CD1"/>
      <sheetName val=" NL (2)"/>
      <sheetName val="CDTHCT"/>
      <sheetName val="CDTHCT (3)"/>
      <sheetName val="tong hop thanh toan thue"/>
      <sheetName val="bang ke nop thue"/>
      <sheetName val="Tonh hop chi phi"/>
      <sheetName val="BK chi phi"/>
      <sheetName val="KTra DS va thue GTGT"/>
      <sheetName val="Kiãøm tra DS thue GTGT"/>
      <sheetName val="XUAT(gia von)"/>
      <sheetName val="nhap"/>
      <sheetName val="Xuat (gia ban)"/>
      <sheetName val="Dchinh TH N-X-T"/>
      <sheetName val="Tong hop N-X-T"/>
      <sheetName val="thue TH"/>
      <sheetName val="tong hop 2001"/>
      <sheetName val="qUYET TOAN THUE"/>
      <sheetName val="N-X-T=L"/>
      <sheetName val="DT"/>
      <sheetName val="THND"/>
      <sheetName val="THMD"/>
      <sheetName val="Phtro1"/>
      <sheetName val="DTKS1"/>
      <sheetName val="CT1m"/>
      <sheetName val="cong Q2"/>
      <sheetName val="T.U luong Q1"/>
      <sheetName val="T.U luong Q2"/>
      <sheetName val="T.U luong Q3"/>
      <sheetName val="Ke"/>
      <sheetName val="KLTong hop"/>
      <sheetName val="Lan can"/>
      <sheetName val="Ranh doc (2)"/>
      <sheetName val="Ranh doc"/>
      <sheetName val="Coc tieu"/>
      <sheetName val="Bien bao"/>
      <sheetName val="Nan tuyen"/>
      <sheetName val="Lan 1"/>
      <sheetName val="Lan  2"/>
      <sheetName val="Lan 3"/>
      <sheetName val="Gia tri"/>
      <sheetName val="Lan 5"/>
      <sheetName val="CHIT"/>
      <sheetName val="THXH"/>
      <sheetName val="BHXH"/>
      <sheetName val="KL VL"/>
      <sheetName val="KHCTiet"/>
      <sheetName val="QT 9-6"/>
      <sheetName val="Thuong luu HB"/>
      <sheetName val="QT03"/>
      <sheetName val="QT"/>
      <sheetName val="PTmay"/>
      <sheetName val="KK"/>
      <sheetName val="QT Ky T"/>
      <sheetName val="BCKT"/>
      <sheetName val="bc vt TON BAI"/>
      <sheetName val="XXXXXXX0"/>
      <sheetName val="9"/>
      <sheetName val="10"/>
      <sheetName val="CDTHU CHI T1"/>
      <sheetName val="THUCHI 2"/>
      <sheetName val="THU CHI3"/>
      <sheetName val="THU CHI 4"/>
      <sheetName val="THU CHI5"/>
      <sheetName val="THU CHI 6"/>
      <sheetName val="TU CHI 7"/>
      <sheetName val="THU CHI9"/>
      <sheetName val="THU CHI 8"/>
      <sheetName val="THU CHI 10"/>
      <sheetName val="THU CHI 11"/>
      <sheetName val="THU CHI 12"/>
      <sheetName val="Quyet toan"/>
      <sheetName val="Thu hoi"/>
      <sheetName val="Lai vay"/>
      <sheetName val="Tien vay"/>
      <sheetName val="Cong no"/>
      <sheetName val="Cop pha"/>
      <sheetName val="20000000"/>
      <sheetName val="binh do"/>
      <sheetName val="cot lieu"/>
      <sheetName val="van khuon"/>
      <sheetName val="CT BT"/>
      <sheetName val="lay mau"/>
      <sheetName val="mat ngoai goi"/>
      <sheetName val="coc tram-bt"/>
      <sheetName val="Dc Dau"/>
      <sheetName val=" o to Hien 8"/>
      <sheetName val=" o to Hien9"/>
      <sheetName val=" o to Hien10"/>
      <sheetName val=" o to Hien11"/>
      <sheetName val=" o to Hien12)"/>
      <sheetName val=" o to Hien1"/>
      <sheetName val=" o to Hien2"/>
      <sheetName val=" o to Hien3"/>
      <sheetName val=" o to Hien4"/>
      <sheetName val=" o to Hien5"/>
      <sheetName val=" o to Phong 8"/>
      <sheetName val=" o to Phong9"/>
      <sheetName val=" o to Phong10"/>
      <sheetName val=" o to Phong11"/>
      <sheetName val=" o to Phong12)"/>
      <sheetName val=" o to Phong1"/>
      <sheetName val=" o to Phong2"/>
      <sheetName val=" o to Phong3"/>
      <sheetName val=" o to Phong4"/>
      <sheetName val=" o to Phong5"/>
      <sheetName val=" o to Dung 8 "/>
      <sheetName val=" D tt dau8"/>
      <sheetName val=" o to Dung 9"/>
      <sheetName val=" D9 tt dau"/>
      <sheetName val=" D10 tt dau"/>
      <sheetName val=" o to Dung 10"/>
      <sheetName val=" o to Dung 11"/>
      <sheetName val=" o to Dung 12)"/>
      <sheetName val=" o to Dung 1"/>
      <sheetName val=" o to Dung2"/>
      <sheetName val=" o to Dung3"/>
      <sheetName val=" o to Dung4"/>
      <sheetName val=" o totrongT10-12"/>
      <sheetName val=" o totrongT2"/>
      <sheetName val=" o totrungT10-12"/>
      <sheetName val=" o toMinhT10-12 "/>
      <sheetName val=" o toMinhT2"/>
      <sheetName val=" o toTrieuT10-12  "/>
      <sheetName val="Luong 8 SP"/>
      <sheetName val="Luong 9 SP "/>
      <sheetName val="Luong 10 SP "/>
      <sheetName val="Luong 11 SP "/>
      <sheetName val="Luong 12 SP"/>
      <sheetName val="Luong 1 SP1"/>
      <sheetName val="Luong 2 SP2"/>
      <sheetName val="Luong 3 SP3"/>
      <sheetName val="Luong 4 SP4"/>
      <sheetName val="Luong 4 SP5"/>
      <sheetName val="BTTTLT8"/>
      <sheetName val="BTTTLT9"/>
      <sheetName val="BTTTLT10"/>
      <sheetName val="BTTTLT11"/>
      <sheetName val="BTTTLT12"/>
      <sheetName val="BTTTLT1"/>
      <sheetName val="BTTTLT2"/>
      <sheetName val="BTTTLT3"/>
      <sheetName val="BTTTLT4"/>
      <sheetName val="BTTTLT5"/>
      <sheetName val="THDGK"/>
      <sheetName val="THDGTT"/>
      <sheetName val="Cong hop"/>
      <sheetName val="nt+dd+cl"/>
      <sheetName val="kc+conlaiql"/>
      <sheetName val="kc+clai(107)"/>
      <sheetName val="duong(107)"/>
      <sheetName val="qui1"/>
      <sheetName val="1,3-30,4"/>
      <sheetName val="kldukien"/>
      <sheetName val="kldukien (107)"/>
      <sheetName val="thang4"/>
      <sheetName val="qui1 (2)"/>
      <sheetName val="Caodo"/>
      <sheetName val="Dat"/>
      <sheetName val="KL-CTTK"/>
      <sheetName val="BTH"/>
      <sheetName val="Xep hang 201"/>
      <sheetName val="toan Cty"/>
      <sheetName val="Cong ty"/>
      <sheetName val="XN 2"/>
      <sheetName val="XN ong CHi"/>
      <sheetName val="N XDCT&amp; XKLD"/>
      <sheetName val="CN HCM"/>
      <sheetName val="HITECO"/>
      <sheetName val="TT XKLD(Nhan)"/>
      <sheetName val="Ong Hong"/>
      <sheetName val="CN hung yen"/>
      <sheetName val="Dong nai"/>
      <sheetName val="LUU1704"/>
      <sheetName val="T1(T1)04"/>
      <sheetName val="THDT"/>
      <sheetName val="DM-Goc"/>
      <sheetName val="Gia-CT"/>
      <sheetName val="PTCP"/>
      <sheetName val="cphoi"/>
      <sheetName val="sent to"/>
      <sheetName val="Tien ung"/>
      <sheetName val="phi luong3"/>
      <sheetName val="XE DAU"/>
      <sheetName val="XE XANG"/>
      <sheetName val="KH-2001"/>
      <sheetName val="KH-2002"/>
      <sheetName val="KH-2003"/>
      <sheetName val="DGTL"/>
      <sheetName val="®¬ngi¸"/>
      <sheetName val="dongle"/>
      <sheetName val="Phu luc HD"/>
      <sheetName val="Gia du thau"/>
      <sheetName val="PTDG"/>
      <sheetName val="Ca xe"/>
      <sheetName val="Q1-02"/>
      <sheetName val="Q2-02"/>
      <sheetName val="Q3-02"/>
      <sheetName val="clvl"/>
      <sheetName val="Chenh lech"/>
      <sheetName val="Kinh phí"/>
      <sheetName val="Cau 2(3)"/>
      <sheetName val="THKL37"/>
      <sheetName val="Cong37"/>
      <sheetName val="VTCY37"/>
      <sheetName val="CLVL37"/>
      <sheetName val="QTC37"/>
      <sheetName val="THKL.H9"/>
      <sheetName val="CongH9"/>
      <sheetName val="VTCYH9"/>
      <sheetName val="CLVTH9"/>
      <sheetName val="QTC9"/>
      <sheetName val="BTCPLT"/>
      <sheetName val="GVL1134"/>
      <sheetName val="BGDHT"/>
      <sheetName val="CongH4"/>
      <sheetName val="THKL.H4"/>
      <sheetName val="VTCYH4"/>
      <sheetName val="CLVLH4"/>
      <sheetName val="QTCCH4"/>
      <sheetName val="Cong13"/>
      <sheetName val="THKL13"/>
      <sheetName val="VTCY13"/>
      <sheetName val="CLVL13"/>
      <sheetName val="QTC13"/>
      <sheetName val="THKLA10"/>
      <sheetName val="CongA10"/>
      <sheetName val="Dec31"/>
    </sheetNames>
    <definedNames>
      <definedName name="DataFilter"/>
      <definedName name="DataSort"/>
      <definedName name="GoBack" sheetId="1"/>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MAY"/>
      <sheetName val="GIA VUA"/>
      <sheetName val="GIA VAT LIEU"/>
      <sheetName val="TH "/>
      <sheetName val="DT "/>
      <sheetName val="tong hop gia thau"/>
      <sheetName val="Chi tiet"/>
      <sheetName val="XL4Poppy"/>
    </sheetNames>
    <sheetDataSet>
      <sheetData sheetId="0"/>
      <sheetData sheetId="1"/>
      <sheetData sheetId="2"/>
      <sheetData sheetId="3"/>
      <sheetData sheetId="4"/>
      <sheetData sheetId="5"/>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n cong"/>
      <sheetName val="phu cap"/>
      <sheetName val="vlminh hoa"/>
      <sheetName val="DG "/>
      <sheetName val="NLV"/>
      <sheetName val="Ncong nhan"/>
      <sheetName val="Ha tang"/>
      <sheetName val="Bangthkp"/>
      <sheetName val="THKP"/>
      <sheetName val="general"/>
      <sheetName val="Main R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nghop"/>
      <sheetName val="thso sanh"/>
      <sheetName val="dutoan"/>
      <sheetName val="dtk490-491(PAI)"/>
      <sheetName val="dtk490-491(PAII)"/>
      <sheetName val="tuong"/>
      <sheetName val="DG "/>
      <sheetName val="denbu"/>
      <sheetName val="Sheet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ANEL 南區焚化爐"/>
      <sheetName val="NEW-PANEL"/>
      <sheetName val="MV-PANEL"/>
      <sheetName val="Tong San luong"/>
      <sheetName val="TQT"/>
      <sheetName val="Tong Quyettoan"/>
      <sheetName val="Quyettoan 2001"/>
      <sheetName val="TT tam ung"/>
      <sheetName val="QT thue 2001"/>
      <sheetName val="P bo CPC 2001"/>
      <sheetName val="PB KHTS 2001"/>
      <sheetName val="Dieuchinh thueVAT"/>
      <sheetName val="XL4Poppy"/>
      <sheetName val="Bieu1-LDTN"/>
      <sheetName val="Bieu 2a"/>
      <sheetName val="Bieu 2b"/>
      <sheetName val="Bieu 2c"/>
      <sheetName val="Bieu 3"/>
      <sheetName val="Bieu 4a"/>
      <sheetName val="Bieu 4b"/>
      <sheetName val="Bieu 4c-1"/>
      <sheetName val="Bieu 4c-2"/>
      <sheetName val="Bieu 5"/>
      <sheetName val="Bieu 6"/>
      <sheetName val="TDKT"/>
      <sheetName val="Sheet2"/>
      <sheetName val="Sheet3"/>
      <sheetName val="KHthuvon T3-2003"/>
      <sheetName val="KHThuvonT4-2003"/>
      <sheetName val="THuchienKHTVQI-2003"/>
      <sheetName val="KHTV Q2-2003"/>
      <sheetName val="Thang5-03"/>
      <sheetName val="00000000"/>
      <sheetName val="10000000"/>
      <sheetName val="20000000"/>
      <sheetName val="30000000"/>
      <sheetName val="40000000"/>
      <sheetName val="50000000"/>
      <sheetName val="60000000"/>
      <sheetName val="70000000"/>
      <sheetName val="80000000"/>
      <sheetName val="90000000"/>
      <sheetName val="a0000000"/>
      <sheetName val="b0000000"/>
      <sheetName val="c0000000"/>
      <sheetName val="d0000000"/>
      <sheetName val="e0000000"/>
      <sheetName val="f0000000"/>
      <sheetName val="g0000000"/>
      <sheetName val="h0000000"/>
      <sheetName val="i0000000"/>
      <sheetName val="j0000000"/>
      <sheetName val="k0000000"/>
      <sheetName val="l0000000"/>
      <sheetName val="m0000000"/>
      <sheetName val="n0000000"/>
      <sheetName val="o0000000"/>
      <sheetName val="p0000000"/>
      <sheetName val="q0000000"/>
      <sheetName val="r0000000"/>
      <sheetName val="s0000000"/>
      <sheetName val="t0000000"/>
      <sheetName val="u0000000"/>
      <sheetName val="v0000000"/>
      <sheetName val="w0000000"/>
      <sheetName val="x0000000"/>
      <sheetName val="y0000000"/>
      <sheetName val="z0000000"/>
      <sheetName val="TONG HOP K L"/>
      <sheetName val="KLPSINH"/>
      <sheetName val="Bang PTKL-Luu"/>
      <sheetName val="Bang PTKL"/>
      <sheetName val="Tuan BCao"/>
      <sheetName val="KLNBA"/>
      <sheetName val="Theo doi Ranh"/>
      <sheetName val="Ranh 1"/>
      <sheetName val="Ranh"/>
      <sheetName val="KLTT"/>
      <sheetName val="cong411-415+500"/>
      <sheetName val="cong406-410"/>
      <sheetName val="116-128-cavico"/>
      <sheetName val="TKL"/>
      <sheetName val="KY TT"/>
      <sheetName val="KLBCCTY Cong"/>
      <sheetName val="TTKL VIA 2 NBA"/>
      <sheetName val="TTKL- TAM BAN 408"/>
      <sheetName val="KLVTU"/>
      <sheetName val="Phan dap K95"/>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Form3m"/>
      <sheetName val="FormCaoDo"/>
      <sheetName val="GOC-SB2"/>
      <sheetName val="1"/>
      <sheetName val="2"/>
      <sheetName val="3"/>
      <sheetName val="4"/>
      <sheetName val="5"/>
      <sheetName val="6"/>
      <sheetName val="7"/>
      <sheetName val="8"/>
      <sheetName val="9"/>
      <sheetName val="10"/>
      <sheetName val="11"/>
      <sheetName val="12"/>
      <sheetName val="13"/>
      <sheetName val="14"/>
      <sheetName val="15"/>
      <sheetName val="16"/>
      <sheetName val="17"/>
      <sheetName val="Dung"/>
      <sheetName val="Sheet11"/>
      <sheetName val="Sheet12"/>
      <sheetName val="Gia VL"/>
      <sheetName val="Bang gia ca may"/>
      <sheetName val="Bang luong CB"/>
      <sheetName val="Bang P.tich CT"/>
      <sheetName val="D.toan chi tiet"/>
      <sheetName val="Bang TH Dtoan"/>
      <sheetName val="XXXXXXXX"/>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KM0+KM1"/>
      <sheetName val="KM1+KM2"/>
      <sheetName val="KM2+KM3"/>
      <sheetName val="Nen-Mat"/>
      <sheetName val="Ho ga"/>
      <sheetName val="Ho thu"/>
      <sheetName val=" Kl ranh kin BT, H30"/>
      <sheetName val="1.2-Kluong bo via &amp; rdan"/>
      <sheetName val="2.2-Kluong lat he"/>
      <sheetName val="BIA KP"/>
      <sheetName val="ccdc"/>
      <sheetName val="pbnvlieu"/>
      <sheetName val="NKNVLIEUBSUNG"/>
      <sheetName val="pbcpqlq4"/>
      <sheetName val="pbcpchung"/>
      <sheetName val="pbccdcDUNG"/>
      <sheetName val="NVLQ1+2,03"/>
      <sheetName val="CCDCQ1+2.03"/>
      <sheetName val="1421Q1+2"/>
      <sheetName val="XXXXXXX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3"/>
      <sheetName val="KCT moi"/>
      <sheetName val="KCT moi (2)"/>
      <sheetName val="Hoi"/>
      <sheetName val="T4"/>
      <sheetName val="T5"/>
      <sheetName val="Quytien mat2003 baocao)"/>
      <sheetName val="T4 (2)"/>
      <sheetName val="T6"/>
      <sheetName val="T6Bich"/>
      <sheetName val="PC"/>
      <sheetName val="Ph-Thu"/>
      <sheetName val="Ph-Thu (2)"/>
      <sheetName val="PC (2)"/>
      <sheetName val="Chart2"/>
      <sheetName val="Chart1"/>
      <sheetName val="PC (3)"/>
      <sheetName val="Congty"/>
      <sheetName val="VPPN"/>
      <sheetName val="XN74"/>
      <sheetName val="XN54"/>
      <sheetName val="XN33"/>
      <sheetName val="NK96"/>
      <sheetName val="XL4Test5"/>
      <sheetName val="tong hop"/>
      <sheetName val="phan tich DG"/>
      <sheetName val="gia vat lieu"/>
      <sheetName val="gia xe may"/>
      <sheetName val="gia nhan cong"/>
      <sheetName val="THop (2)"/>
      <sheetName val="phÐp 99"/>
      <sheetName val="Nghi s¬n (2)"/>
      <sheetName val="kt1 (2)"/>
      <sheetName val="Tiepthi"/>
      <sheetName val="THop"/>
      <sheetName val="Daotao"/>
      <sheetName val="Cau 100 tan"/>
      <sheetName val="UongBi (2)"/>
      <sheetName val="UongBi"/>
      <sheetName val="tgd"/>
      <sheetName val="HDQT"/>
      <sheetName val="tc"/>
      <sheetName val="tv"/>
      <sheetName val="qlm"/>
      <sheetName val=" dngoai"/>
      <sheetName val="hchi"/>
      <sheetName val="dd"/>
      <sheetName val="kh"/>
      <sheetName val=" thidua"/>
      <sheetName val="bv"/>
      <sheetName val="lxe"/>
      <sheetName val="kt"/>
      <sheetName val="kt1"/>
      <sheetName val="vhan"/>
      <sheetName val="Tuvan1"/>
      <sheetName val="Tuvan2"/>
      <sheetName val="KOBE150T"/>
      <sheetName val=" cogioi"/>
      <sheetName val="HPhong"/>
      <sheetName val="xnk"/>
      <sheetName val="CNTT"/>
      <sheetName val="Doanphi"/>
      <sheetName val="5 nam (tach)"/>
      <sheetName val="5 nam (tach) (2)"/>
      <sheetName val="KH 2003"/>
      <sheetName val="Tonghop30.9"/>
      <sheetName val="Tonghop15.7"/>
      <sheetName val="Tonghop30.6"/>
      <sheetName val="Tonghop30.4"/>
      <sheetName val="Tonghop30.2"/>
      <sheetName val="Tonghop31.12"/>
      <sheetName val="CPQl"/>
      <sheetName val="DBDAN"/>
      <sheetName val="CTCCN"/>
      <sheetName val="TDC"/>
      <sheetName val="Quang Tri"/>
      <sheetName val="TTHue"/>
      <sheetName val="Da Nang"/>
      <sheetName val="Quang Nam"/>
      <sheetName val="Quang Ngai"/>
      <sheetName val="TH DH-QN"/>
      <sheetName val="KP HD"/>
      <sheetName val="DB HD"/>
      <sheetName val="TH"/>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antich"/>
      <sheetName val="Toan_DA"/>
      <sheetName val="2004"/>
      <sheetName val="2005"/>
      <sheetName val="NEW_PANEL"/>
      <sheetName val="Ma"/>
      <sheetName val="Tonghop"/>
      <sheetName val="BQTPT"/>
      <sheetName val="BQTVT"/>
      <sheetName val="NKBH"/>
      <sheetName val="NH"/>
      <sheetName val="HToan"/>
      <sheetName val="NKPT"/>
      <sheetName val="QTPhoto"/>
      <sheetName val="No Photo"/>
      <sheetName val="TL"/>
      <sheetName val="NKVitinh"/>
      <sheetName val="QTVitinh"/>
      <sheetName val="No vitinh"/>
      <sheetName val="Luong"/>
      <sheetName val="XNCN"/>
      <sheetName val="tuan"/>
      <sheetName val="thang"/>
      <sheetName val="Soluong"/>
      <sheetName val="Ton"/>
      <sheetName val="BCNo"/>
      <sheetName val="Theno"/>
      <sheetName val="Sochi"/>
      <sheetName val="giaotien"/>
      <sheetName val="DGT"/>
      <sheetName val="Hagia"/>
      <sheetName val="duchai"/>
      <sheetName val="Congno2002va2003"/>
      <sheetName val="TK331A"/>
      <sheetName val="TK131B"/>
      <sheetName val="TK131A"/>
      <sheetName val="TK 331c1"/>
      <sheetName val="TK331C"/>
      <sheetName val="CT331-2003"/>
      <sheetName val="CT 331"/>
      <sheetName val="CT131-2003"/>
      <sheetName val="CT 131"/>
      <sheetName val="TK331B"/>
      <sheetName val="C.TIEU"/>
      <sheetName val="KQ (2)"/>
      <sheetName val="T.HAO"/>
      <sheetName val="T.HAO (2)"/>
      <sheetName val="KHbanhang"/>
      <sheetName val="CPSX"/>
      <sheetName val="QLDN"/>
      <sheetName val="T.Luong"/>
      <sheetName val="GTCX(Zx)"/>
      <sheetName val="W200x250"/>
      <sheetName val="DH200x250"/>
      <sheetName val="RT-G200x250"/>
      <sheetName val="T-250x400"/>
      <sheetName val="K-CT200x200"/>
      <sheetName val="TL-200x300"/>
      <sheetName val="400x400"/>
      <sheetName val="300x300"/>
      <sheetName val="T.Hao(1)"/>
      <sheetName val="TSCD"/>
      <sheetName val="CPNLTT"/>
      <sheetName val="NCTT"/>
      <sheetName val="LAI VAY"/>
      <sheetName val="641"/>
      <sheetName val="642"/>
      <sheetName val="CPSXKD"/>
      <sheetName val="GTmen"/>
      <sheetName val="K.luongSP"/>
      <sheetName val="BAI.MEN-Xuong"/>
      <sheetName val="KHDT"/>
      <sheetName val="KHGT"/>
      <sheetName val="KHDT(1)"/>
      <sheetName val="KHDT(2)"/>
      <sheetName val="SX-TT"/>
      <sheetName val="CL "/>
      <sheetName val="LDTL"/>
      <sheetName val="KHSCL"/>
      <sheetName val="BAO HO LD"/>
      <sheetName val="K-HAO"/>
      <sheetName val="CPC"/>
      <sheetName val="LNKD"/>
      <sheetName val="SK"/>
      <sheetName val="TRA NO"/>
      <sheetName val="CTTH"/>
      <sheetName val="VLD"/>
      <sheetName val="VLD_Phuong"/>
      <sheetName val="BCKQSXKD"/>
      <sheetName val="CANDOIKT"/>
      <sheetName val="BC LUU CHUYEN TTE"/>
      <sheetName val="BCKQHDSX -KD"/>
      <sheetName val="BANGCDKT"/>
      <sheetName val="BCDKT (CU)"/>
      <sheetName val="BCLCT.TE"/>
      <sheetName val="KH .BANHANG"/>
      <sheetName val="GIAVONHANGBAN"/>
      <sheetName val="C.PHISANXUAT"/>
      <sheetName val="CHIPHI HOATDONG"/>
      <sheetName val="KMTAICHINHBATTHUONG"/>
      <sheetName val="Tinhtoanchitiettaichinh"/>
      <sheetName val="kehoachdautu"/>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504"/>
      <sheetName val="807"/>
      <sheetName val="809"/>
      <sheetName val="801"/>
      <sheetName val="10-3"/>
      <sheetName val="CAVICO"/>
      <sheetName val="SD7"/>
      <sheetName val="ton tam"/>
      <sheetName val="Thep hinh"/>
      <sheetName val="p-in"/>
      <sheetName val="NK4-QT"/>
      <sheetName val="NK5-QT"/>
      <sheetName val="QT4"/>
      <sheetName val="NT2"/>
      <sheetName val="NT2+2"/>
      <sheetName val="NT3"/>
      <sheetName val="NT3+2"/>
      <sheetName val="NT4"/>
      <sheetName val="nt 02 ntien cong ty lan 03  "/>
      <sheetName val="nt 02chua ntien cong ty lan 03 "/>
      <sheetName val="nt 04 ntien cong ty lan 03  "/>
      <sheetName val="nt 04chua ntien cong ty lan 03"/>
      <sheetName val="nt 05 ntien cong ty lan 03 "/>
      <sheetName val="nt 05  chuantien cong ty lan 03"/>
      <sheetName val=""/>
      <sheetName val="KHOI LUONG"/>
      <sheetName val="DTCT"/>
      <sheetName val="PTVT"/>
      <sheetName val="THDT"/>
      <sheetName val="THVT"/>
      <sheetName val="THGT"/>
      <sheetName val="BL01"/>
      <sheetName val="BL02"/>
      <sheetName val="BL03"/>
      <sheetName val="kh Òv-10"/>
      <sheetName val="cong40_x0016_-410"/>
      <sheetName val="[heet30"/>
      <sheetName val="SŨeet3"/>
      <sheetName val="Sheet4"/>
      <sheetName val="Sheet5"/>
      <sheetName val="Sheet6"/>
      <sheetName val="Sheet7"/>
      <sheetName val="Sheet8"/>
      <sheetName val="Sheet9"/>
      <sheetName val="Sheet10"/>
      <sheetName val="Sheet13"/>
      <sheetName val="Sheet14"/>
      <sheetName val="Sheet15"/>
      <sheetName val="Sheet16"/>
      <sheetName val="tk131t1 (2)"/>
      <sheetName val="tk331 (3)"/>
      <sheetName val="tk336t1 (5)"/>
      <sheetName val="Ma KH 331 "/>
      <sheetName val="Danh sach (7)"/>
      <sheetName val="Danh sach (8)"/>
      <sheetName val="cong no TD (2)"/>
      <sheetName val="BKCN331-04 (2)"/>
      <sheetName val="BKCN131-04 (3)"/>
      <sheetName val="BKCN336-04 (4)"/>
      <sheetName val="Danh muc ho so luu tru 2002(12)"/>
      <sheetName val="Danh muc ho so luu tru 2002(13)"/>
      <sheetName val="ke SCL (6)"/>
      <sheetName val="ke DTXDCB (7)"/>
      <sheetName val="MTSan (8)"/>
      <sheetName val="Thue 0 ktru "/>
      <sheetName val="Thue 0 ktru  -05 "/>
      <sheetName val="CPhi 50 nam "/>
      <sheetName val="Tra goc vay MTruong "/>
      <sheetName val="ke DC Than (7)"/>
      <sheetName val="kectu  go "/>
      <sheetName val="Hon gai "/>
      <sheetName val="Huong bien "/>
      <sheetName val="NM Sua "/>
      <sheetName val="L Thuc "/>
      <sheetName val="San gat "/>
      <sheetName val="H Chat mo "/>
      <sheetName val="Xang dau "/>
      <sheetName val="Hai Yen"/>
      <sheetName val="cang le "/>
      <sheetName val="HTan"/>
      <sheetName val="phieuchi (5)"/>
      <sheetName val="phieuchi CD(6)"/>
      <sheetName val="phieuThuCD (7)"/>
      <sheetName val="Biat1 (8)"/>
      <sheetName val="Biat1 (10)"/>
      <sheetName val="Biat1 (9)"/>
      <sheetName val="keno (2)"/>
      <sheetName val="UOC CP 2004 "/>
      <sheetName val="00000001"/>
      <sheetName val="DSKH HN"/>
      <sheetName val="NKY "/>
      <sheetName val="DS-TT"/>
      <sheetName val=" HN NHAP"/>
      <sheetName val="KHO HN"/>
      <sheetName val="CNO "/>
      <sheetName val="T9"/>
      <sheetName val="T2"/>
      <sheetName val="T1"/>
      <sheetName val="CP -141"/>
      <sheetName val="CPhi"/>
      <sheetName val="CP1"/>
      <sheetName val="GVXL5"/>
      <sheetName val="CPXL1"/>
      <sheetName val="THOP XL1"/>
      <sheetName val="CPXL5"/>
      <sheetName val="621XL1"/>
      <sheetName val="154XL1"/>
      <sheetName val="Khao PBXL1"/>
      <sheetName val="D154XL5"/>
      <sheetName val="KCCPXL5"/>
      <sheetName val="HTCPXL5"/>
      <sheetName val="TTCPXL5"/>
      <sheetName val="XL1-5"/>
      <sheetName val="thang1-06"/>
      <sheetName val="thang2-06"/>
      <sheetName val="thang3-06"/>
      <sheetName val="thang4-06"/>
      <sheetName val="k`28-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8"/>
      <sheetName val="GVL"/>
      <sheetName val="Sheet6"/>
      <sheetName val="CT"/>
      <sheetName val="Sheet4"/>
      <sheetName val="DT"/>
      <sheetName val="Sheet2"/>
      <sheetName val="dongia"/>
      <sheetName val="Sheet3"/>
      <sheetName val="Sheet1"/>
      <sheetName val="Congty"/>
      <sheetName val="VPPN"/>
      <sheetName val="XN74"/>
      <sheetName val="XN54"/>
      <sheetName val="XN33"/>
      <sheetName val="NK96"/>
      <sheetName val="XL4Test5"/>
      <sheetName val="tong hop"/>
      <sheetName val="phan tich DG"/>
      <sheetName val="gia vat lieu"/>
      <sheetName val="gia xe may"/>
      <sheetName val="gia nhan cong"/>
      <sheetName val="han"/>
      <sheetName val="thkp"/>
      <sheetName val="TC "/>
      <sheetName val="TC  (2)"/>
      <sheetName val="thct"/>
      <sheetName val="list"/>
      <sheetName val="dg"/>
      <sheetName val="VLTD"/>
      <sheetName val="KL"/>
      <sheetName val="GVLDCCT"/>
      <sheetName val="PTVC"/>
      <sheetName val="Tke"/>
      <sheetName val="KSP"/>
      <sheetName val="PL KS"/>
      <sheetName val="thi sat"/>
      <sheetName val="GCMay"/>
      <sheetName val="nc-m"/>
      <sheetName val="den bu"/>
      <sheetName val="00000000"/>
      <sheetName val="10000000"/>
      <sheetName val="Thang04"/>
      <sheetName val="Thang06"/>
      <sheetName val="Thang0"/>
      <sheetName val="Tminh-DT"/>
      <sheetName val="CONG-TDT"/>
      <sheetName val="Cphi-KHAC"/>
      <sheetName val="Du toan (2)"/>
      <sheetName val="Du toan"/>
      <sheetName val="Phan tich vat tu"/>
      <sheetName val="Tong hop vat tu"/>
      <sheetName val="Gia tri vat tu"/>
      <sheetName val="Chenh lech vat tu"/>
      <sheetName val="CLVT_TINH"/>
      <sheetName val="cuoc"/>
      <sheetName val="Du thau"/>
      <sheetName val="Don gia chi tiet"/>
      <sheetName val="THKP_CAU"/>
      <sheetName val="Tu van Thiet ke"/>
      <sheetName val="Tien do thi cong"/>
      <sheetName val="Bia du toan"/>
      <sheetName val="Tro giup"/>
      <sheetName val="CP-TV-CAU"/>
      <sheetName val="Config"/>
      <sheetName val="XL4Poppy"/>
      <sheetName val="dongia_x0000__x0000__x0000__x0000__x0000__x0000__x0000__x0000__x0000__x0000__x0009__x0000_㢠ś_x0000__x0004__x0000__x0000__x0000__x0000__x0000__x0000_㋄ś_x0000_"/>
      <sheetName val="C47-456"/>
      <sheetName val="C46"/>
      <sheetName val="C47-PII"/>
      <sheetName val="TN"/>
      <sheetName val="ND"/>
      <sheetName val="VL"/>
      <sheetName val="CV1"/>
      <sheetName val="CV2"/>
      <sheetName val="CV3"/>
      <sheetName val="CV4"/>
      <sheetName val="CV5"/>
      <sheetName val="CV6"/>
      <sheetName val="CV7"/>
      <sheetName val="CV8"/>
      <sheetName val="CV9"/>
      <sheetName val="THDGCT"/>
      <sheetName val="THgiathau"/>
      <sheetName val="GVT"/>
      <sheetName val="GT TT (2)"/>
      <sheetName val="KLTC giai doan"/>
      <sheetName val="KL (2)"/>
      <sheetName val="KLtt lan3"/>
      <sheetName val="GTT2 lan3 tt"/>
      <sheetName val="GTT2 lan 4 dc "/>
      <sheetName val="chenh lech gia"/>
      <sheetName val="KL bao con lai"/>
      <sheetName val="GTT2 lan 4 tt"/>
      <sheetName val="XXXXXXXX"/>
      <sheetName val="Tai khoan"/>
      <sheetName val="_x0000__x0000__x0000__x0000__x0000__x0000__x0000__x0000__x0000__x0009__x0000_?s_x0000__x0004__x0000__x0000__x0000__x0000__x0000__x0000_?s_x0000__x0000__x0000__x0000__x0000__x0000__x0000__x0000_"/>
      <sheetName val="THCP"/>
      <sheetName val="BQT"/>
      <sheetName val="RG"/>
      <sheetName val="BCVT"/>
      <sheetName val="BKHD"/>
      <sheetName val="NEW-PANEL"/>
      <sheetName val="dongia_x0000_ 㢠ś_x0000__x0004__x0000_㋄ś_x0000_"/>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phan tich DG_x0000__x0000_㠨Ȣ_x0000__x0004__x0000__x0000__x0000__x0000__x0000__x0000_杀Ȣ_x0000__x0000__x0000__x0000__x0000_"/>
      <sheetName val="Page 3"/>
      <sheetName val="Chart1"/>
      <sheetName val="KL18Thang"/>
      <sheetName val="TH"/>
      <sheetName val="M200"/>
      <sheetName val="DTCT"/>
      <sheetName val="Shaet4"/>
      <sheetName val="d䁧"/>
      <sheetName val="d?"/>
      <sheetName val="dongia_x0000__x0000__x0000__x0000__x0000__x0000__x0000__x0000__x0000__x0000__x0009__x0000_?s_x0000__x0004__x0000__x0000__x0000__x0000__x0000__x0000_?s_x0000_"/>
      <sheetName val="ch DG_x0000__x0000_??_x0000__x0004__x0000__x0000__x0000__x0000__x0000__x0000_??_x0000__x0000__x0000__x0000__x0000__x0000__x0000__x0000_??_x0000__x0000_"/>
      <sheetName val="phan tich DG_x0000__x0000_??_x0000__x0004__x0000__x0000__x0000__x0000__x0000__x0000_??_x0000__x0000__x0000__x0000__x0000_"/>
      <sheetName val="dongia_x0000_ ?s_x0000__x0004__x0000_?s_x0000_"/>
      <sheetName val="TK NO 111"/>
      <sheetName val="TK NO 112"/>
      <sheetName val="TK 1418"/>
      <sheetName val="TK 331"/>
      <sheetName val="TK 1412"/>
      <sheetName val="BCAO SDCT"/>
      <sheetName val="TK 142"/>
      <sheetName val="TK 242"/>
      <sheetName val="TK CO 112"/>
      <sheetName val="TK 153"/>
      <sheetName val="334"/>
      <sheetName val="Sheet5"/>
      <sheetName val="642"/>
      <sheetName val="154"/>
      <sheetName val="CT 154"/>
      <sheetName val="1362"/>
      <sheetName val="TK CO 111"/>
      <sheetName val="XXXXXXX0"/>
      <sheetName val="Hướng dẫn"/>
      <sheetName val="Ví dụ hàm Vlookup"/>
      <sheetName val="CPVCBT"/>
      <sheetName val="CPVCBD"/>
      <sheetName val="GVLBT"/>
      <sheetName val="GVLBD"/>
      <sheetName val="vuabt"/>
      <sheetName val="vuabd"/>
      <sheetName val="SXDDMO"/>
      <sheetName val="SXDH"/>
      <sheetName val="SXBTN"/>
      <sheetName val="SXDDMOD"/>
      <sheetName val="SXDHD"/>
      <sheetName val="SXBTND"/>
      <sheetName val="gcm"/>
      <sheetName val="gcm06"/>
      <sheetName val="cphoi"/>
      <sheetName val="cphoi2"/>
      <sheetName val="duoith"/>
      <sheetName val="cpnc205"/>
      <sheetName val="cpnc205mtc"/>
      <sheetName val="cpnclx205"/>
      <sheetName val="cpncvts"/>
      <sheetName val="cpnctnvs"/>
      <sheetName val="cpnctlan"/>
      <sheetName val="KGA"/>
      <sheetName val="ctldtb"/>
      <sheetName val="tonghopldtb"/>
      <sheetName val="ctldtbd"/>
      <sheetName val="tonghopldtbd"/>
      <sheetName val="tra-vat-lieu"/>
      <sheetName val="Comb"/>
      <sheetName val="_x0000_@_x0000_@_x0000_@_x0000_@_x0000_@_x0000_@_x0000_@_x0000_@_x0000_@_x0000_@_x0000_@_x0000_@_x0000_@_x0000_@_x0000_@_x0000_"/>
      <sheetName val="G_x0016_L"/>
      <sheetName val="NEW_PANEL"/>
      <sheetName val=""/>
      <sheetName val="BTH phi"/>
      <sheetName val="BLT phi"/>
      <sheetName val="phi,le phi"/>
      <sheetName val="Bien Lai TON"/>
      <sheetName val="BCQT "/>
      <sheetName val="Giay di duong"/>
      <sheetName val="BC QT cua tung ap"/>
      <sheetName val="GIAO CHI TIEU THU QUY 07"/>
      <sheetName val="BANG TONG HOP GIAY NOP TIEN"/>
      <sheetName val=" ?s_x0000__x0004__x0000_?s_x0000_"/>
      <sheetName val="T1"/>
      <sheetName val="T2"/>
      <sheetName val="T3"/>
      <sheetName val="T4"/>
      <sheetName val="T5"/>
      <sheetName val="T6"/>
      <sheetName val="T7"/>
      <sheetName val="T8"/>
      <sheetName val="t9"/>
      <sheetName val="t10"/>
      <sheetName val="t11"/>
      <sheetName val="t12"/>
      <sheetName val="Cham cong 07-&gt;12"/>
      <sheetName val="Cham cong TH 1-&gt;6"/>
      <sheetName val="T Hop luong"/>
      <sheetName val="Input"/>
      <sheetName val="dongia??????????_x0009_?㢠ś?_x0004_??????㋄ś?"/>
      <sheetName val="dongia?_x0009_㢠ś?_x0004_?㋄ś?"/>
      <sheetName val="phan tich DG??㠨Ȣ?_x0004_??????杀Ȣ?????"/>
      <sheetName val="?????????_x0009_??s?_x0004_???????s????????"/>
      <sheetName val="dongia?_x0009_㢠ś_x0004_?㋄ś"/>
      <sheetName val="dongia??????????_x0009_??s?_x0004_???????s?"/>
      <sheetName val="dongia?_x0009_?s?_x0004_??s?"/>
      <sheetName val="dongia?_x0009_?s_x0004_??s"/>
      <sheetName val="ch DG?????_x0004_????????????????????"/>
      <sheetName val="dongia? 㢠ś?_x0004_?㋄ś?"/>
      <sheetName val="phan tich DG?????_x0004_?????????????"/>
      <sheetName val="dongia? ?s?_x0004_??s?"/>
      <sheetName val="_x0009_?s?_x0004_??s?"/>
      <sheetName val="ch DG????_x0004_???????"/>
      <sheetName val="phan tich DG????_x0004_????"/>
      <sheetName val="ch DG"/>
      <sheetName val="_x0009_?s"/>
      <sheetName val="Hu?ng d?n"/>
      <sheetName val="Ví d? hàm Vlookup"/>
      <sheetName val="_x0000__x0000__x0000__x0000__x0000__x0000__x0000__x0000__x0000__x0009__x0000_??_x0000__x0004__x0000__x0000__x0000__x0000__x0000__x0000_??_x0000__x0000__x0000__x0000__x0000__x0000__x0000__x0000_"/>
      <sheetName val="tuong"/>
      <sheetName val="donööö"/>
      <sheetName val="@_x0000_@_x0000_@_x0000_@_x0000_@_x0000_@_x0000_@_x0000_@_x0000_@_x0000_@_x0000_@_x0000_@_x0000_@_x0000_@_x0000_@_x0000_@"/>
      <sheetName val="?@?@?@?@?@?@?@?@?@?@?@?@?@?@?@?"/>
      <sheetName val="dongia_x0000__x0000__x0000__x0000__x0000__x0000__x0002__x0000__x0000__x0000__x0009__x0000_?s_x0000__x0004__x0000__x0000__x0000__x0000__x0000__x0000_?s_x0000_"/>
      <sheetName val="phaɮ tich DG??㠨Ȣ?_x0004_??????杀Ȣ?????"/>
      <sheetName val="dongia??????_x0002_???_x0009_??s?_x0004_???????s?"/>
      <sheetName val="dongia? 㢠ś_x0004_?㋄ś"/>
      <sheetName val="[DT-TN.xlsMCT"/>
      <sheetName val="Sheet9"/>
      <sheetName val="pha? tich DG?????_x0004_?????????????"/>
      <sheetName val="dongia?_x0002_?_x0009_?s?_x0004_??s?"/>
      <sheetName val="Book 1 Summary"/>
      <sheetName val="ctTBA"/>
      <sheetName val="dongia___________x0009__㢠ś__x0004_______㋄ś_"/>
      <sheetName val="dongia_ 㢠ś__x0004__㋄ś_"/>
      <sheetName val="dongia__x0009_㢠ś__x0004__㋄ś_"/>
      <sheetName val="#REF!"/>
      <sheetName val="dongia_x0000_̃̃̃̃̃̃̃̃̃̃̃̃̃̃̃̃̃̃̃̃̃̃̃̃"/>
      <sheetName val="dongia?̃̃̃̃̃̃̃̃̃̃̃̃̃̃̃̃̃̃̃̃̃̃̃̃"/>
      <sheetName val=" ?s?_x0004_??s?"/>
      <sheetName val="d_"/>
      <sheetName val="dongia_x0000_ ??_x0000__x0004__x0000_??_x0000_"/>
      <sheetName val="dongia?????????? ?㢠ś?_x0004_??????㋄ś?"/>
      <sheetName val="????????? ??s?_x0004_???????s????????"/>
      <sheetName val="dongia?????????? ??s?_x0004_???????s?"/>
      <sheetName val="dongia? ?s_x0004_??s"/>
      <sheetName val=" ?s"/>
      <sheetName val="_x0000__x0000__x0000__x0000__x0000__x0000__x0000__x0000__x0000_ _x0000_??_x0000__x0004__x0000__x0000__x0000__x0000__x0000__x0000_??_x0000__x0000__x0000__x0000__x0000__x0000__x0000__x0000_"/>
      <sheetName val="dongia_x0000__x0000__x0000__x0000__x0000__x0000__x0002__x0000__x0000__x0000_ _x0000_?s_x0000__x0004__x0000__x0000__x0000__x0000__x0000__x0000_?s_x0000_"/>
      <sheetName val="dongia??????_x0002_??? ??s?_x0004_???????s?"/>
      <sheetName val="@?@?@?@?@?@?@?@?@?@?@?@?@?@?@?@"/>
      <sheetName val="dtct cau"/>
      <sheetName val="ch DG???_x0004_???????"/>
      <sheetName val="_x0009__s"/>
      <sheetName val="dongia__x0009_㢠ś_x0004__㋄ś"/>
      <sheetName val="phan tich DG__㠨Ȣ__x0004_______杀Ȣ_____"/>
      <sheetName val="__________x0009___s__x0004________s________"/>
      <sheetName val="dongia___________x0009___s__x0004________s_"/>
      <sheetName val="ch DG______x0004_____________________"/>
      <sheetName val="dongia__x0009__s__x0004___s_"/>
      <sheetName val="dongia__x0009__s_x0004___s"/>
      <sheetName val="phan tich DG______x0004______________"/>
      <sheetName val="dongia_ _s__x0004___s_"/>
      <sheetName val="_x0009__s__x0004___s_"/>
      <sheetName val="ch DG_____x0004________"/>
      <sheetName val="phan tich DG_____x0004_____"/>
      <sheetName val="Hu_ng d_n"/>
      <sheetName val="Ví d_ hàm Vlookup"/>
      <sheetName val="phaɮ tich DG__㠨Ȣ__x0004_______杀Ȣ_____"/>
      <sheetName val="dongia_______x0002_____x0009___s__x0004________s_"/>
      <sheetName val="pha_ tich DG______x0004______________"/>
      <sheetName val="tong_hop"/>
      <sheetName val="phan_tich_DG"/>
      <sheetName val="gia_vat_lieu"/>
      <sheetName val="gia_xe_may"/>
      <sheetName val="gia_nhan_cong"/>
      <sheetName val="TC_"/>
      <sheetName val="TC__(2)"/>
      <sheetName val="PL_KS"/>
      <sheetName val="thi_sat"/>
      <sheetName val="den_bu"/>
      <sheetName val="dongia 㢠ś㋄ś"/>
      <sheetName val="Du_toan_(2)"/>
      <sheetName val="Du_toan"/>
      <sheetName val="Phan_tich_vat_tu"/>
      <sheetName val="Tong_hop_vat_tu"/>
      <sheetName val="Gia_tri_vat_tu"/>
      <sheetName val="Chenh_lech_vat_tu"/>
      <sheetName val="Du_thau"/>
      <sheetName val="Don_gia_chi_tiet"/>
      <sheetName val="Tu_van_Thiet_ke"/>
      <sheetName val="Tien_do_thi_cong"/>
      <sheetName val="Bia_du_toan"/>
      <sheetName val="Tro_giup"/>
      <sheetName val="dongia_㢠ś㋄ś"/>
      <sheetName val="phan_tich_DG㠨Ȣ杀Ȣ咄Ȣ"/>
      <sheetName val="GT_TT_(2)"/>
      <sheetName val="KLTC_giai_doan"/>
      <sheetName val="KL_(2)"/>
      <sheetName val="KLtt_lan3"/>
      <sheetName val="GTT2_lan3_tt"/>
      <sheetName val="GTT2_lan_4_dc_"/>
      <sheetName val="chenh_lech_gia"/>
      <sheetName val="KL_bao_con_lai"/>
      <sheetName val="GTT2_lan_4_tt"/>
      <sheetName val="Tai_khoan"/>
      <sheetName val="CT_doanh_thu_2005"/>
      <sheetName val="Dthu_2006_sua"/>
      <sheetName val="Doanh_thu_gia_thanh"/>
      <sheetName val="6_thang_2006"/>
      <sheetName val="Bao_cao_thue_(2)"/>
      <sheetName val="Tong_hop_CP_T10"/>
      <sheetName val="Bao_cao_thue"/>
      <sheetName val="Thue_cong_trinh"/>
      <sheetName val="Gia_thanh"/>
      <sheetName val="Pke_toan"/>
      <sheetName val="Gia_thanh_cong_trinh_-_Hoa"/>
      <sheetName val="Ke_toan_thuc_hien_cong_trinh"/>
      <sheetName val="Du_kien_DT_9_thang_de_nop"/>
      <sheetName val="TK_NO_111"/>
      <sheetName val="TK_NO_112"/>
      <sheetName val="TK_1418"/>
      <sheetName val="TK_331"/>
      <sheetName val="TK_1412"/>
      <sheetName val="BCAO_SDCT"/>
      <sheetName val="TK_142"/>
      <sheetName val="TK_242"/>
      <sheetName val="TK_CO_112"/>
      <sheetName val="TK_153"/>
      <sheetName val="CT_154"/>
      <sheetName val="TK_CO_111"/>
      <sheetName val="dongia__x0002___x0009__s__x0004___s_"/>
      <sheetName val="ch DG__"/>
      <sheetName val="_@_@_@_@_@_@_@_@_@_@_@_@_@_@_@_"/>
      <sheetName val="dongia_ 㢠ś_x0004__㋄ś"/>
      <sheetName val="ch DG____x0004________"/>
      <sheetName val="@"/>
      <sheetName val="XXXPXXX0"/>
      <sheetName val="DT-XL"/>
      <sheetName val="?????????_x0009_????_x0004_????????????????"/>
      <sheetName val=" _s"/>
      <sheetName val="[DT-TN.xls_Cham cong TH 1-&gt;6"/>
      <sheetName val="@_@_@_@_@_@_@_@_@_@_@_@_@_@_@_@"/>
      <sheetName val="dongia_ _s_x0004___s"/>
      <sheetName val="@?@?@?@?@?@?@?@?@?@?@?@?@?@?@?"/>
      <sheetName val="_DT-TN.xls_Cham cong TH 1-&gt;6"/>
      <sheetName val="@_@_@_@_@_@_@_@_@_@_@_@_@_@_@_"/>
      <sheetName val="tong ho`"/>
      <sheetName val="Tra_bang"/>
      <sheetName val="BCTC"/>
      <sheetName val="Hý?ng d?n"/>
      <sheetName val="dongia?_x0009_???_x0004_????"/>
      <sheetName val="dongia??????????_x0009_????_x0004_?????????"/>
      <sheetName val="dongia?_x0009_??_x0004_???"/>
      <sheetName val="dongia? ???_x0004_????"/>
      <sheetName val="TH-Dien"/>
      <sheetName val="PEDESB"/>
      <sheetName val="dongia?_x0002_? ?s?_x0004_??s?"/>
      <sheetName val="dongia__________ _㢠ś__x0004_______㋄ś_"/>
      <sheetName val="_________ __s__x0004________s________"/>
      <sheetName val="dongia__________ __s__x0004________s_"/>
      <sheetName val=" _s__x0004___s_"/>
      <sheetName val="dongia_______x0002____ __s__x0004________s_"/>
      <sheetName val="dongia__x0002__ _s__x0004___s_"/>
      <sheetName val="Ke toan thuk hien cong trinh"/>
      <sheetName val="????????? ????_x0004_????????????????"/>
      <sheetName val=" ???_x0004_????"/>
      <sheetName val="DT-TN"/>
      <sheetName val="Gia"/>
      <sheetName val="dongia_x0000__x0009_??_x0000__x0004__x0000_??_x0000_"/>
      <sheetName val="Tai_x0000_khoan"/>
      <sheetName val="Tai"/>
      <sheetName val="KLt lan3"/>
      <sheetName val="__________x0009______x0004_________________"/>
      <sheetName val="_DT-TN.xlsMCT"/>
      <sheetName val="dongia___________x0009__?s__x0004_______?s_"/>
      <sheetName val="dongia__x0009_?s__x0004__?s_"/>
      <sheetName val="dongia__x0009_?s_x0004__?s"/>
      <sheetName val="phan tich DG__??__x0004_______??_____"/>
      <sheetName val="dongia_ ?s__x0004__?s_"/>
      <sheetName val="pha? tich DG__??__x0004_______??_____"/>
      <sheetName val="dongia_ ?s_x0004__?s"/>
      <sheetName val="_x0009_???_x0004_????"/>
      <sheetName val="dongia_ ____x0004_____"/>
      <sheetName val=" __"/>
      <sheetName val="_________ _____x0004_________________"/>
      <sheetName val=" ____x0004_____"/>
      <sheetName val="Du th!u"/>
      <sheetName val="Hý_ng d_n"/>
      <sheetName val="HESO"/>
      <sheetName val="dongia ?s?s"/>
      <sheetName val="dongia_?s?s"/>
      <sheetName val="phan_tich_DG??????"/>
      <sheetName val="~~~~~~~~~~~~~~~~~~~~~~~~~~~~~~~"/>
      <sheetName val="Loading"/>
      <sheetName val="Check C"/>
      <sheetName val="dongia_x0000__x0000__x0000__x0000__x0000__x0000__x0000__x0000__x0000__x0000__x0009__x0000_㢠뉛_x0000__x0000__x0000__x0000__x0000__x0000__x0000_㋄ś_x0000_"/>
      <sheetName val="dongia_x0000_ 㢠ś_x0000__x0004__x0000_㏄ś_x0000_"/>
      <sheetName val="CLVP_TINH"/>
      <sheetName val="XF33"/>
      <sheetName val="XL4Dest5"/>
      <sheetName val="dongia__________ _?s__x0004_______?s_"/>
      <sheetName val="dongia?????????? ????_x0004_?????????"/>
      <sheetName val="dongia? ??_x0004_???"/>
      <sheetName val="dongia__x0009_____x0004_____"/>
      <sheetName val="dongia___________x0009______x0004__________"/>
      <sheetName val="dongia__x0009____x0004____"/>
      <sheetName val="RE"/>
    </sheetNames>
    <sheetDataSet>
      <sheetData sheetId="0" refreshError="1"/>
      <sheetData sheetId="1" refreshError="1">
        <row r="6">
          <cell r="A6">
            <v>2</v>
          </cell>
          <cell r="B6" t="str">
            <v>VËt liÖu</v>
          </cell>
          <cell r="C6" t="str">
            <v>c¸i</v>
          </cell>
          <cell r="D6">
            <v>15000</v>
          </cell>
        </row>
        <row r="7">
          <cell r="A7" t="str">
            <v>147</v>
          </cell>
          <cell r="B7" t="str">
            <v>DÇu mazót</v>
          </cell>
          <cell r="C7" t="str">
            <v>kg</v>
          </cell>
          <cell r="D7">
            <v>36.576000000000001</v>
          </cell>
          <cell r="E7">
            <v>4300</v>
          </cell>
          <cell r="F7">
            <v>157277</v>
          </cell>
        </row>
        <row r="8">
          <cell r="A8" t="str">
            <v>082</v>
          </cell>
          <cell r="B8" t="str">
            <v>CÊp phèi</v>
          </cell>
          <cell r="C8" t="str">
            <v>m3</v>
          </cell>
          <cell r="D8">
            <v>49.334400000000002</v>
          </cell>
          <cell r="E8">
            <v>52581.25</v>
          </cell>
          <cell r="F8">
            <v>986688</v>
          </cell>
        </row>
        <row r="9">
          <cell r="A9" t="str">
            <v>049</v>
          </cell>
          <cell r="B9" t="str">
            <v>Bª t«ng nhùa h¹t mÞn</v>
          </cell>
          <cell r="C9" t="str">
            <v>TÊn</v>
          </cell>
          <cell r="D9">
            <v>34.50564</v>
          </cell>
          <cell r="E9">
            <v>918577</v>
          </cell>
        </row>
        <row r="10">
          <cell r="A10" t="str">
            <v>050</v>
          </cell>
          <cell r="B10" t="str">
            <v>Bª t«ng nhùa h¹t th«</v>
          </cell>
          <cell r="C10" t="str">
            <v>TÊn</v>
          </cell>
          <cell r="D10">
            <v>104762</v>
          </cell>
          <cell r="E10">
            <v>887074</v>
          </cell>
        </row>
        <row r="11">
          <cell r="A11" t="str">
            <v>367</v>
          </cell>
          <cell r="B11" t="str">
            <v>TÊm bª t«ng 20x20</v>
          </cell>
          <cell r="C11" t="str">
            <v>m</v>
          </cell>
          <cell r="D11">
            <v>73.8</v>
          </cell>
          <cell r="E11">
            <v>23000</v>
          </cell>
          <cell r="F11">
            <v>1697400</v>
          </cell>
        </row>
        <row r="12">
          <cell r="A12" t="str">
            <v>337</v>
          </cell>
          <cell r="B12" t="str">
            <v>ThÐp trßn</v>
          </cell>
          <cell r="C12" t="str">
            <v>kg</v>
          </cell>
          <cell r="D12">
            <v>377.34899999999999</v>
          </cell>
          <cell r="E12">
            <v>4100</v>
          </cell>
          <cell r="F12">
            <v>1547131</v>
          </cell>
        </row>
        <row r="13">
          <cell r="A13" t="str">
            <v>331</v>
          </cell>
          <cell r="B13" t="str">
            <v>ThÐp h×nh</v>
          </cell>
          <cell r="C13" t="str">
            <v>kg</v>
          </cell>
          <cell r="D13">
            <v>560.2704</v>
          </cell>
          <cell r="E13">
            <v>4014</v>
          </cell>
          <cell r="F13">
            <v>2248925</v>
          </cell>
        </row>
        <row r="14">
          <cell r="A14" t="str">
            <v>442</v>
          </cell>
          <cell r="B14" t="str">
            <v>§Êt ®Ìn</v>
          </cell>
          <cell r="C14" t="str">
            <v>kg</v>
          </cell>
          <cell r="D14">
            <v>24.94858</v>
          </cell>
          <cell r="E14">
            <v>7500</v>
          </cell>
          <cell r="F14">
            <v>187114</v>
          </cell>
        </row>
        <row r="15">
          <cell r="A15" t="str">
            <v>400</v>
          </cell>
          <cell r="B15" t="str">
            <v>¤ xy</v>
          </cell>
          <cell r="C15" t="str">
            <v>chai</v>
          </cell>
          <cell r="D15">
            <v>6.2348800000000004</v>
          </cell>
          <cell r="E15">
            <v>25000</v>
          </cell>
          <cell r="F15">
            <v>155872</v>
          </cell>
        </row>
        <row r="16">
          <cell r="A16" t="str">
            <v>348</v>
          </cell>
          <cell r="B16" t="str">
            <v>ThÐp ®Öm</v>
          </cell>
          <cell r="C16" t="str">
            <v>kg</v>
          </cell>
          <cell r="D16">
            <v>75.400000000000006</v>
          </cell>
          <cell r="E16">
            <v>5000</v>
          </cell>
          <cell r="F16">
            <v>377000</v>
          </cell>
        </row>
        <row r="17">
          <cell r="A17" t="str">
            <v>026</v>
          </cell>
          <cell r="B17" t="str">
            <v>Bu l«ng M18x20</v>
          </cell>
          <cell r="C17" t="str">
            <v>c¸i</v>
          </cell>
          <cell r="D17">
            <v>174</v>
          </cell>
          <cell r="E17">
            <v>2897</v>
          </cell>
          <cell r="F17">
            <v>504078</v>
          </cell>
        </row>
        <row r="18">
          <cell r="A18" t="str">
            <v>341</v>
          </cell>
          <cell r="B18" t="str">
            <v>ThÐp trßn D &gt; 18mm</v>
          </cell>
          <cell r="C18" t="str">
            <v>kg</v>
          </cell>
          <cell r="D18">
            <v>2780.52</v>
          </cell>
          <cell r="E18">
            <v>3971.43</v>
          </cell>
          <cell r="F18">
            <v>10515927</v>
          </cell>
        </row>
        <row r="19">
          <cell r="A19" t="str">
            <v>388</v>
          </cell>
          <cell r="B19" t="str">
            <v>V÷a bª t«ng</v>
          </cell>
          <cell r="C19" t="str">
            <v>m3</v>
          </cell>
          <cell r="D19">
            <v>473.23360000000002</v>
          </cell>
        </row>
        <row r="20">
          <cell r="A20" t="str">
            <v>443</v>
          </cell>
          <cell r="B20" t="str">
            <v>§Êt ®á</v>
          </cell>
          <cell r="C20" t="str">
            <v>m3</v>
          </cell>
          <cell r="D20">
            <v>26.39744</v>
          </cell>
          <cell r="E20">
            <v>52581.25</v>
          </cell>
          <cell r="F20">
            <v>527949</v>
          </cell>
        </row>
        <row r="21">
          <cell r="A21" t="str">
            <v>427</v>
          </cell>
          <cell r="B21" t="str">
            <v>§¸ d¨m 0,5x1</v>
          </cell>
          <cell r="C21" t="str">
            <v>m3</v>
          </cell>
          <cell r="D21">
            <v>9.8604800000000008</v>
          </cell>
          <cell r="E21">
            <v>123207.61</v>
          </cell>
          <cell r="F21">
            <v>788838</v>
          </cell>
        </row>
        <row r="22">
          <cell r="A22" t="str">
            <v>430</v>
          </cell>
          <cell r="B22" t="str">
            <v>§¸ d¨m 4x6 t/c</v>
          </cell>
          <cell r="C22" t="str">
            <v>m3</v>
          </cell>
          <cell r="D22">
            <v>69.36</v>
          </cell>
          <cell r="E22">
            <v>94327.61</v>
          </cell>
          <cell r="F22">
            <v>4161600</v>
          </cell>
        </row>
        <row r="23">
          <cell r="A23" t="str">
            <v>426</v>
          </cell>
          <cell r="B23" t="str">
            <v>§¸ d¨m 4x6 t/h</v>
          </cell>
          <cell r="C23" t="str">
            <v>m3</v>
          </cell>
          <cell r="D23">
            <v>7.4755500000000001</v>
          </cell>
          <cell r="E23">
            <v>79089.509999999995</v>
          </cell>
          <cell r="F23">
            <v>448533</v>
          </cell>
        </row>
        <row r="24">
          <cell r="A24" t="str">
            <v>434</v>
          </cell>
          <cell r="B24" t="str">
            <v>§¸ héc</v>
          </cell>
          <cell r="C24" t="str">
            <v>m3</v>
          </cell>
          <cell r="D24">
            <v>178.11600000000001</v>
          </cell>
          <cell r="E24">
            <v>75923.8</v>
          </cell>
          <cell r="F24">
            <v>8096263</v>
          </cell>
        </row>
        <row r="25">
          <cell r="A25" t="str">
            <v>163</v>
          </cell>
          <cell r="B25" t="str">
            <v>GiÊy dÇu</v>
          </cell>
          <cell r="C25" t="str">
            <v>m2</v>
          </cell>
          <cell r="D25">
            <v>287.53919999999999</v>
          </cell>
          <cell r="E25">
            <v>15000</v>
          </cell>
          <cell r="F25">
            <v>4313088</v>
          </cell>
        </row>
        <row r="26">
          <cell r="A26" t="str">
            <v>002</v>
          </cell>
          <cell r="B26" t="str">
            <v>Bao t¶i</v>
          </cell>
          <cell r="C26" t="str">
            <v>m2</v>
          </cell>
          <cell r="D26">
            <v>157.7664</v>
          </cell>
          <cell r="E26">
            <v>3800</v>
          </cell>
          <cell r="F26">
            <v>599512</v>
          </cell>
        </row>
        <row r="27">
          <cell r="A27" t="str">
            <v>343</v>
          </cell>
          <cell r="B27" t="str">
            <v>ThÐp trßn D&lt;= 18mm</v>
          </cell>
          <cell r="C27" t="str">
            <v>kg</v>
          </cell>
          <cell r="D27">
            <v>32321.0052</v>
          </cell>
          <cell r="E27">
            <v>3971.43</v>
          </cell>
          <cell r="F27">
            <v>122981425</v>
          </cell>
        </row>
        <row r="28">
          <cell r="A28" t="str">
            <v>8002</v>
          </cell>
          <cell r="B28" t="str">
            <v>ThÐp trßn D= 10mm A2</v>
          </cell>
          <cell r="C28" t="str">
            <v>kg</v>
          </cell>
          <cell r="D28">
            <v>1900</v>
          </cell>
          <cell r="E28">
            <v>4447.62</v>
          </cell>
        </row>
        <row r="29">
          <cell r="A29" t="str">
            <v>8000</v>
          </cell>
          <cell r="B29" t="str">
            <v>ThÐp trßn D&lt;= 12mm A2</v>
          </cell>
          <cell r="C29" t="str">
            <v>kg</v>
          </cell>
          <cell r="D29">
            <v>109524</v>
          </cell>
          <cell r="E29">
            <v>4447.62</v>
          </cell>
        </row>
        <row r="30">
          <cell r="A30" t="str">
            <v>412</v>
          </cell>
          <cell r="B30" t="str">
            <v>§inh ®Øa</v>
          </cell>
          <cell r="C30" t="str">
            <v>C¸i</v>
          </cell>
          <cell r="D30">
            <v>1283.63219</v>
          </cell>
          <cell r="E30">
            <v>600</v>
          </cell>
          <cell r="F30">
            <v>770179</v>
          </cell>
        </row>
        <row r="31">
          <cell r="A31" t="str">
            <v>232</v>
          </cell>
          <cell r="B31" t="str">
            <v>Gç v¸n cÇu c«ng t¸c</v>
          </cell>
          <cell r="C31" t="str">
            <v>m3</v>
          </cell>
          <cell r="D31">
            <v>71.614959999999996</v>
          </cell>
          <cell r="E31">
            <v>1454545</v>
          </cell>
          <cell r="F31">
            <v>104167182</v>
          </cell>
        </row>
        <row r="32">
          <cell r="A32" t="str">
            <v>282</v>
          </cell>
          <cell r="B32" t="str">
            <v>Phô gia dÎo ho¸</v>
          </cell>
          <cell r="C32" t="str">
            <v>kg</v>
          </cell>
          <cell r="D32">
            <v>13083.99057</v>
          </cell>
          <cell r="E32">
            <v>673</v>
          </cell>
          <cell r="F32">
            <v>8805526</v>
          </cell>
        </row>
        <row r="33">
          <cell r="A33" t="str">
            <v>0414</v>
          </cell>
          <cell r="B33" t="str">
            <v>èng bª t«ng ly t©m D1200mm (èng dµi 2m)</v>
          </cell>
          <cell r="C33" t="str">
            <v>m</v>
          </cell>
          <cell r="D33">
            <v>6740.6149999999998</v>
          </cell>
          <cell r="E33">
            <v>647619.05000000005</v>
          </cell>
        </row>
        <row r="34">
          <cell r="A34" t="str">
            <v>0412</v>
          </cell>
          <cell r="B34" t="str">
            <v>èng bª t«ng ly t©m D1000mm (èng dµi 2m)</v>
          </cell>
          <cell r="C34" t="str">
            <v>m</v>
          </cell>
          <cell r="D34">
            <v>1555.9949999999999</v>
          </cell>
          <cell r="E34">
            <v>461904.76</v>
          </cell>
          <cell r="F34">
            <v>12557733</v>
          </cell>
        </row>
        <row r="35">
          <cell r="A35" t="str">
            <v>127</v>
          </cell>
          <cell r="B35" t="str">
            <v>D©y buéc</v>
          </cell>
          <cell r="C35" t="str">
            <v>kg</v>
          </cell>
          <cell r="D35">
            <v>50.790900000000001</v>
          </cell>
          <cell r="E35">
            <v>5500</v>
          </cell>
          <cell r="F35">
            <v>279350</v>
          </cell>
        </row>
        <row r="36">
          <cell r="A36" t="str">
            <v>214</v>
          </cell>
          <cell r="B36" t="str">
            <v>G¹ch x©y (6,5x10,5x22)</v>
          </cell>
          <cell r="C36" t="str">
            <v>viªn</v>
          </cell>
          <cell r="D36">
            <v>495.11</v>
          </cell>
          <cell r="E36">
            <v>485.71</v>
          </cell>
          <cell r="F36">
            <v>225275</v>
          </cell>
        </row>
        <row r="37">
          <cell r="A37" t="str">
            <v>0410</v>
          </cell>
          <cell r="B37" t="str">
            <v>èng bª t«ng ly t©m D800mm (èng dµi 2m)</v>
          </cell>
          <cell r="C37" t="str">
            <v>m</v>
          </cell>
          <cell r="D37">
            <v>458.78</v>
          </cell>
          <cell r="E37">
            <v>357142.86</v>
          </cell>
        </row>
        <row r="38">
          <cell r="A38" t="str">
            <v>078</v>
          </cell>
          <cell r="B38" t="str">
            <v>C¸t mÞn ML 1,5 - 2,0</v>
          </cell>
          <cell r="C38" t="str">
            <v>m3</v>
          </cell>
          <cell r="D38">
            <v>64.351879999999994</v>
          </cell>
          <cell r="E38">
            <v>79716.009999999995</v>
          </cell>
          <cell r="F38">
            <v>3159098</v>
          </cell>
        </row>
        <row r="39">
          <cell r="A39" t="str">
            <v>220</v>
          </cell>
          <cell r="B39" t="str">
            <v>Gç chÌn khi l¾p cÊu kiÖn</v>
          </cell>
          <cell r="C39" t="str">
            <v>m3</v>
          </cell>
          <cell r="D39">
            <v>29.02</v>
          </cell>
          <cell r="E39">
            <v>1454545</v>
          </cell>
          <cell r="F39">
            <v>42210896</v>
          </cell>
        </row>
        <row r="40">
          <cell r="A40" t="str">
            <v>286</v>
          </cell>
          <cell r="B40" t="str">
            <v>Que hµn</v>
          </cell>
          <cell r="C40" t="str">
            <v>kg</v>
          </cell>
          <cell r="D40">
            <v>4426.36114</v>
          </cell>
          <cell r="E40">
            <v>8500</v>
          </cell>
          <cell r="F40">
            <v>37624070</v>
          </cell>
        </row>
        <row r="41">
          <cell r="A41" t="str">
            <v>313</v>
          </cell>
          <cell r="B41" t="str">
            <v>S¾t ®Öm</v>
          </cell>
          <cell r="C41" t="str">
            <v>kg</v>
          </cell>
          <cell r="D41">
            <v>2902</v>
          </cell>
          <cell r="E41">
            <v>5000</v>
          </cell>
          <cell r="F41">
            <v>14510000</v>
          </cell>
        </row>
        <row r="42">
          <cell r="A42" t="str">
            <v>385</v>
          </cell>
          <cell r="B42" t="str">
            <v>V÷a</v>
          </cell>
          <cell r="C42" t="str">
            <v>m3</v>
          </cell>
          <cell r="D42">
            <v>0.51382000000000005</v>
          </cell>
        </row>
        <row r="43">
          <cell r="A43" t="str">
            <v>234</v>
          </cell>
          <cell r="B43" t="str">
            <v>Gç v¸n khu«n (c¶ nÑp)</v>
          </cell>
          <cell r="C43" t="str">
            <v>m3</v>
          </cell>
          <cell r="D43">
            <v>40.070059999999998</v>
          </cell>
          <cell r="E43">
            <v>1454545</v>
          </cell>
          <cell r="F43">
            <v>58283705</v>
          </cell>
        </row>
        <row r="44">
          <cell r="A44" t="str">
            <v>136</v>
          </cell>
          <cell r="B44" t="str">
            <v>D©y thÐp</v>
          </cell>
          <cell r="C44" t="str">
            <v>kg</v>
          </cell>
          <cell r="D44">
            <v>7438.5787399999999</v>
          </cell>
          <cell r="E44">
            <v>5455</v>
          </cell>
          <cell r="F44">
            <v>40577447</v>
          </cell>
        </row>
        <row r="45">
          <cell r="A45" t="str">
            <v>344</v>
          </cell>
          <cell r="B45" t="str">
            <v>ThÐp trßn D&lt;=10mm</v>
          </cell>
          <cell r="C45" t="str">
            <v>kg</v>
          </cell>
          <cell r="D45">
            <v>325952.06205000001</v>
          </cell>
          <cell r="E45">
            <v>4100</v>
          </cell>
          <cell r="F45">
            <v>1336403454</v>
          </cell>
        </row>
        <row r="46">
          <cell r="A46" t="str">
            <v>0408</v>
          </cell>
          <cell r="B46" t="str">
            <v>èng bª t«ng ly t©m D600mm (èng dµi 2m)</v>
          </cell>
          <cell r="C46" t="str">
            <v>m</v>
          </cell>
          <cell r="D46">
            <v>24.36</v>
          </cell>
          <cell r="E46">
            <v>180952.38</v>
          </cell>
        </row>
        <row r="47">
          <cell r="A47" t="str">
            <v>079</v>
          </cell>
          <cell r="B47" t="str">
            <v>C¸t nÒn</v>
          </cell>
          <cell r="C47" t="str">
            <v>m3</v>
          </cell>
          <cell r="D47">
            <v>435.57659999999998</v>
          </cell>
          <cell r="E47">
            <v>40668.39</v>
          </cell>
          <cell r="F47">
            <v>7523279</v>
          </cell>
        </row>
        <row r="48">
          <cell r="A48" t="str">
            <v>126</v>
          </cell>
          <cell r="B48" t="str">
            <v>D©y</v>
          </cell>
          <cell r="C48" t="str">
            <v>kg</v>
          </cell>
          <cell r="D48">
            <v>620.90231000000006</v>
          </cell>
          <cell r="E48">
            <v>5500</v>
          </cell>
          <cell r="F48">
            <v>3414963</v>
          </cell>
        </row>
        <row r="49">
          <cell r="A49" t="str">
            <v>231</v>
          </cell>
          <cell r="B49" t="str">
            <v>Gç v¸n</v>
          </cell>
          <cell r="C49" t="str">
            <v>m3</v>
          </cell>
          <cell r="D49">
            <v>14.951700000000001</v>
          </cell>
          <cell r="E49">
            <v>1454545</v>
          </cell>
          <cell r="F49">
            <v>21747920</v>
          </cell>
        </row>
        <row r="50">
          <cell r="A50" t="str">
            <v>071</v>
          </cell>
          <cell r="B50" t="str">
            <v>C©y chèng</v>
          </cell>
          <cell r="C50" t="str">
            <v>c©y</v>
          </cell>
          <cell r="D50">
            <v>2358.3970300000001</v>
          </cell>
          <cell r="E50">
            <v>17142.86</v>
          </cell>
          <cell r="F50">
            <v>23583970</v>
          </cell>
        </row>
        <row r="51">
          <cell r="A51" t="str">
            <v>100</v>
          </cell>
          <cell r="B51" t="str">
            <v>Cäc tre</v>
          </cell>
          <cell r="C51" t="str">
            <v>m</v>
          </cell>
          <cell r="D51">
            <v>138712.21875</v>
          </cell>
          <cell r="E51">
            <v>1136</v>
          </cell>
          <cell r="F51">
            <v>157577080</v>
          </cell>
        </row>
        <row r="52">
          <cell r="A52" t="str">
            <v>141</v>
          </cell>
          <cell r="B52" t="str">
            <v>D©y thõng</v>
          </cell>
          <cell r="C52" t="str">
            <v>m</v>
          </cell>
          <cell r="D52">
            <v>6562.5420000000004</v>
          </cell>
          <cell r="E52">
            <v>1121</v>
          </cell>
          <cell r="F52">
            <v>7356610</v>
          </cell>
        </row>
        <row r="53">
          <cell r="A53" t="str">
            <v>272</v>
          </cell>
          <cell r="B53" t="str">
            <v>Nhùa bitum sè 4</v>
          </cell>
          <cell r="C53" t="str">
            <v>kg</v>
          </cell>
          <cell r="D53">
            <v>5889.5495199999996</v>
          </cell>
          <cell r="E53">
            <v>2747</v>
          </cell>
          <cell r="F53">
            <v>13545964</v>
          </cell>
        </row>
        <row r="54">
          <cell r="A54" t="str">
            <v>428</v>
          </cell>
          <cell r="B54" t="str">
            <v>§¸ d¨m 1x2</v>
          </cell>
          <cell r="C54" t="str">
            <v>m3</v>
          </cell>
          <cell r="D54">
            <v>5234.9716600000002</v>
          </cell>
          <cell r="E54">
            <v>107017.13</v>
          </cell>
          <cell r="F54">
            <v>385482373</v>
          </cell>
        </row>
        <row r="55">
          <cell r="A55" t="str">
            <v>119</v>
          </cell>
          <cell r="B55" t="str">
            <v>Cñi</v>
          </cell>
          <cell r="C55" t="str">
            <v>kg</v>
          </cell>
          <cell r="D55">
            <v>97185.240720000002</v>
          </cell>
          <cell r="E55">
            <v>400</v>
          </cell>
          <cell r="F55">
            <v>38874096</v>
          </cell>
        </row>
        <row r="56">
          <cell r="A56" t="str">
            <v>067</v>
          </cell>
          <cell r="B56" t="str">
            <v>Bét ®¸</v>
          </cell>
          <cell r="C56" t="str">
            <v>kg</v>
          </cell>
          <cell r="D56">
            <v>46573.931519999998</v>
          </cell>
          <cell r="E56">
            <v>266.66666666666663</v>
          </cell>
          <cell r="F56">
            <v>8476456</v>
          </cell>
        </row>
        <row r="57">
          <cell r="A57" t="str">
            <v>271</v>
          </cell>
          <cell r="B57" t="str">
            <v>Nhùa bitum</v>
          </cell>
          <cell r="C57" t="str">
            <v>kg</v>
          </cell>
          <cell r="D57">
            <v>80860.92</v>
          </cell>
          <cell r="E57">
            <v>2747</v>
          </cell>
          <cell r="F57">
            <v>185980116</v>
          </cell>
        </row>
        <row r="58">
          <cell r="A58" t="str">
            <v>401</v>
          </cell>
          <cell r="B58" t="str">
            <v>§inh</v>
          </cell>
          <cell r="C58" t="str">
            <v>kg</v>
          </cell>
          <cell r="D58">
            <v>2302.0592499999998</v>
          </cell>
          <cell r="E58">
            <v>5455</v>
          </cell>
          <cell r="F58">
            <v>12557733</v>
          </cell>
        </row>
        <row r="59">
          <cell r="A59" t="str">
            <v>221</v>
          </cell>
          <cell r="B59" t="str">
            <v>Gç chèng</v>
          </cell>
          <cell r="C59" t="str">
            <v>m3</v>
          </cell>
          <cell r="D59">
            <v>62.123640000000002</v>
          </cell>
          <cell r="E59">
            <v>1454545</v>
          </cell>
          <cell r="F59">
            <v>90361630</v>
          </cell>
        </row>
        <row r="60">
          <cell r="A60" t="str">
            <v>239</v>
          </cell>
          <cell r="B60" t="str">
            <v>Gç ®µ nÑp</v>
          </cell>
          <cell r="C60" t="str">
            <v>m3</v>
          </cell>
          <cell r="D60">
            <v>16.925940000000001</v>
          </cell>
          <cell r="E60">
            <v>1454545</v>
          </cell>
          <cell r="F60">
            <v>24619541</v>
          </cell>
        </row>
        <row r="61">
          <cell r="A61" t="str">
            <v>233</v>
          </cell>
          <cell r="B61" t="str">
            <v>Gç v¸n khu«n</v>
          </cell>
          <cell r="C61" t="str">
            <v>m3</v>
          </cell>
          <cell r="D61">
            <v>114.6778</v>
          </cell>
          <cell r="E61">
            <v>1454545</v>
          </cell>
          <cell r="F61">
            <v>166804021</v>
          </cell>
        </row>
        <row r="62">
          <cell r="A62" t="str">
            <v>275</v>
          </cell>
          <cell r="B62" t="str">
            <v>N­íc</v>
          </cell>
          <cell r="C62" t="str">
            <v>LÝt</v>
          </cell>
          <cell r="D62">
            <v>1213213.2553900001</v>
          </cell>
          <cell r="E62">
            <v>6</v>
          </cell>
          <cell r="F62">
            <v>2426427</v>
          </cell>
        </row>
        <row r="63">
          <cell r="A63" t="str">
            <v>429</v>
          </cell>
          <cell r="B63" t="str">
            <v>§¸ d¨m 2x4</v>
          </cell>
          <cell r="C63" t="str">
            <v>m3</v>
          </cell>
          <cell r="D63">
            <v>397.76119</v>
          </cell>
          <cell r="E63">
            <v>102899.04</v>
          </cell>
          <cell r="F63">
            <v>27843283</v>
          </cell>
        </row>
        <row r="64">
          <cell r="A64" t="str">
            <v>081</v>
          </cell>
          <cell r="B64" t="str">
            <v>C¸t vµng</v>
          </cell>
          <cell r="C64" t="str">
            <v>m3</v>
          </cell>
          <cell r="D64">
            <v>3098.9452200000001</v>
          </cell>
          <cell r="E64">
            <v>79716.009999999995</v>
          </cell>
          <cell r="F64">
            <v>163398085</v>
          </cell>
        </row>
        <row r="65">
          <cell r="A65" t="str">
            <v>0002</v>
          </cell>
          <cell r="B65" t="str">
            <v>C¸t vµng</v>
          </cell>
          <cell r="C65" t="str">
            <v>m3</v>
          </cell>
          <cell r="D65">
            <v>203.15798000000001</v>
          </cell>
          <cell r="E65">
            <v>79716.009999999995</v>
          </cell>
          <cell r="F65">
            <v>10711911</v>
          </cell>
        </row>
        <row r="66">
          <cell r="A66" t="str">
            <v>390</v>
          </cell>
          <cell r="B66" t="str">
            <v>Xi m¨ng PC30</v>
          </cell>
          <cell r="C66" t="str">
            <v>kg</v>
          </cell>
          <cell r="D66">
            <v>2379864.18872</v>
          </cell>
          <cell r="E66">
            <v>714.29</v>
          </cell>
          <cell r="F66">
            <v>1601648599</v>
          </cell>
        </row>
        <row r="67">
          <cell r="A67" t="str">
            <v>0192</v>
          </cell>
          <cell r="B67" t="str">
            <v>Cñi ®un</v>
          </cell>
          <cell r="C67" t="str">
            <v>kg</v>
          </cell>
          <cell r="D67">
            <v>6936.9691999999995</v>
          </cell>
          <cell r="E67">
            <v>400</v>
          </cell>
          <cell r="F67">
            <v>2774788</v>
          </cell>
        </row>
        <row r="68">
          <cell r="A68" t="str">
            <v>0191</v>
          </cell>
          <cell r="B68" t="str">
            <v>Nhùa bi tum</v>
          </cell>
          <cell r="C68" t="str">
            <v>kg</v>
          </cell>
          <cell r="D68">
            <v>6936.9691999999995</v>
          </cell>
          <cell r="E68">
            <v>2747</v>
          </cell>
          <cell r="F68">
            <v>20810908</v>
          </cell>
        </row>
        <row r="69">
          <cell r="A69" t="str">
            <v>0372</v>
          </cell>
          <cell r="B69" t="str">
            <v>D©y ®ay</v>
          </cell>
          <cell r="C69" t="str">
            <v>kg</v>
          </cell>
          <cell r="D69">
            <v>22048.333999999999</v>
          </cell>
          <cell r="E69">
            <v>2500</v>
          </cell>
          <cell r="F69">
            <v>61760966</v>
          </cell>
        </row>
        <row r="70">
          <cell r="A70" t="str">
            <v>0406</v>
          </cell>
          <cell r="B70" t="str">
            <v>èng bª t«ng ly t©m D400mm (èng dµi 2m)</v>
          </cell>
          <cell r="C70" t="str">
            <v>m</v>
          </cell>
          <cell r="D70">
            <v>645.54</v>
          </cell>
          <cell r="E70">
            <v>104761.9</v>
          </cell>
        </row>
        <row r="71">
          <cell r="A71">
            <v>8001</v>
          </cell>
          <cell r="B71" t="str">
            <v>N¾p ga gang</v>
          </cell>
          <cell r="C71" t="str">
            <v>c¸i</v>
          </cell>
          <cell r="D71">
            <v>150</v>
          </cell>
          <cell r="E71">
            <v>1800000</v>
          </cell>
        </row>
        <row r="72">
          <cell r="A72" t="str">
            <v>6125</v>
          </cell>
          <cell r="B72" t="str">
            <v>Nh©n c«ng 2,5/7</v>
          </cell>
          <cell r="C72" t="str">
            <v>c«ng</v>
          </cell>
          <cell r="D72">
            <v>2.5272000000000001</v>
          </cell>
          <cell r="E72">
            <v>11889</v>
          </cell>
          <cell r="F72">
            <v>30046</v>
          </cell>
        </row>
        <row r="73">
          <cell r="A73" t="str">
            <v>6140</v>
          </cell>
          <cell r="B73" t="str">
            <v>Nh©n c«ng 4/7</v>
          </cell>
          <cell r="C73" t="str">
            <v>c«ng</v>
          </cell>
          <cell r="D73">
            <v>7110.9864900000002</v>
          </cell>
          <cell r="E73">
            <v>13529</v>
          </cell>
          <cell r="F73">
            <v>96204536</v>
          </cell>
        </row>
        <row r="74">
          <cell r="A74" t="str">
            <v>6137</v>
          </cell>
          <cell r="B74" t="str">
            <v>Nh©n c«ng 3,7/7</v>
          </cell>
          <cell r="C74" t="str">
            <v>c«ng</v>
          </cell>
          <cell r="D74">
            <v>1330.2401199999999</v>
          </cell>
          <cell r="E74">
            <v>13194</v>
          </cell>
          <cell r="F74">
            <v>17551188</v>
          </cell>
        </row>
        <row r="75">
          <cell r="A75" t="str">
            <v>6006</v>
          </cell>
          <cell r="B75" t="str">
            <v>Nh©n c«ng bËc 4/7</v>
          </cell>
          <cell r="C75" t="str">
            <v>C«ng</v>
          </cell>
          <cell r="D75">
            <v>41484.468999999997</v>
          </cell>
          <cell r="E75">
            <v>14506</v>
          </cell>
          <cell r="F75">
            <v>601773707</v>
          </cell>
        </row>
        <row r="76">
          <cell r="A76" t="str">
            <v>6135</v>
          </cell>
          <cell r="B76" t="str">
            <v>Nh©n c«ng 3,5/7</v>
          </cell>
          <cell r="C76" t="str">
            <v>c«ng</v>
          </cell>
          <cell r="D76">
            <v>21174.588159999999</v>
          </cell>
          <cell r="E76">
            <v>12971</v>
          </cell>
          <cell r="F76">
            <v>274655583</v>
          </cell>
        </row>
        <row r="77">
          <cell r="A77" t="str">
            <v>6005</v>
          </cell>
          <cell r="B77" t="str">
            <v>Nh©n c«ng bËc 3,5/7</v>
          </cell>
          <cell r="C77" t="str">
            <v>C«ng</v>
          </cell>
          <cell r="D77">
            <v>796.27200000000005</v>
          </cell>
          <cell r="E77">
            <v>13809</v>
          </cell>
          <cell r="F77">
            <v>10995720</v>
          </cell>
        </row>
        <row r="78">
          <cell r="A78" t="str">
            <v>6127</v>
          </cell>
          <cell r="B78" t="str">
            <v>Nh©n c«ng 2,7/7</v>
          </cell>
          <cell r="C78" t="str">
            <v>c«ng</v>
          </cell>
          <cell r="D78">
            <v>28854.020789999999</v>
          </cell>
          <cell r="E78">
            <v>12099</v>
          </cell>
          <cell r="F78">
            <v>349104798</v>
          </cell>
        </row>
        <row r="79">
          <cell r="A79" t="str">
            <v>6130</v>
          </cell>
          <cell r="B79" t="str">
            <v>Nh©n c«ng 3/7</v>
          </cell>
          <cell r="C79" t="str">
            <v>c«ng</v>
          </cell>
          <cell r="D79">
            <v>24441.44425</v>
          </cell>
          <cell r="E79">
            <v>12413</v>
          </cell>
          <cell r="F79">
            <v>303391647</v>
          </cell>
        </row>
        <row r="80">
          <cell r="A80">
            <v>76</v>
          </cell>
          <cell r="B80" t="str">
            <v>M¸y thi c«ng</v>
          </cell>
          <cell r="C80" t="str">
            <v>c¸i</v>
          </cell>
          <cell r="D80">
            <v>50000</v>
          </cell>
        </row>
        <row r="81">
          <cell r="A81" t="str">
            <v>7576</v>
          </cell>
          <cell r="B81" t="str">
            <v>M¸y ®Çm b¸nh lèp 16T</v>
          </cell>
          <cell r="C81" t="str">
            <v>ca</v>
          </cell>
          <cell r="D81">
            <v>4.6080000000000003E-2</v>
          </cell>
          <cell r="E81">
            <v>432053</v>
          </cell>
          <cell r="F81">
            <v>19909</v>
          </cell>
        </row>
        <row r="82">
          <cell r="A82" t="str">
            <v>7544</v>
          </cell>
          <cell r="B82" t="str">
            <v>M¸y lu 10T</v>
          </cell>
          <cell r="C82" t="str">
            <v>ca</v>
          </cell>
          <cell r="D82">
            <v>8.6400000000000005E-2</v>
          </cell>
          <cell r="E82">
            <v>288922</v>
          </cell>
          <cell r="F82">
            <v>24963</v>
          </cell>
        </row>
        <row r="83">
          <cell r="A83" t="str">
            <v>7555</v>
          </cell>
          <cell r="B83" t="str">
            <v>M¸y r¶i 20T/h</v>
          </cell>
          <cell r="C83" t="str">
            <v>ca</v>
          </cell>
          <cell r="D83">
            <v>7.1999999999999995E-2</v>
          </cell>
          <cell r="E83">
            <v>450000</v>
          </cell>
          <cell r="F83">
            <v>32400</v>
          </cell>
        </row>
        <row r="84">
          <cell r="A84" t="str">
            <v>7539</v>
          </cell>
          <cell r="B84" t="str">
            <v>M¸y khoan 4,5kw</v>
          </cell>
          <cell r="C84" t="str">
            <v>ca</v>
          </cell>
          <cell r="D84">
            <v>1.5854999999999999</v>
          </cell>
          <cell r="E84">
            <v>72334</v>
          </cell>
          <cell r="F84">
            <v>114686</v>
          </cell>
        </row>
        <row r="85">
          <cell r="A85" t="str">
            <v>7545</v>
          </cell>
          <cell r="B85" t="str">
            <v>M¸y lu 8,5T</v>
          </cell>
          <cell r="C85" t="str">
            <v>ca</v>
          </cell>
          <cell r="D85">
            <v>9.6975999999999996</v>
          </cell>
          <cell r="E85">
            <v>252823</v>
          </cell>
          <cell r="F85">
            <v>2451776</v>
          </cell>
        </row>
        <row r="86">
          <cell r="A86" t="str">
            <v>7561</v>
          </cell>
          <cell r="B86" t="str">
            <v>M¸y vËn th¨ng 0,8T</v>
          </cell>
          <cell r="C86" t="str">
            <v>ca</v>
          </cell>
          <cell r="D86">
            <v>64.078770000000006</v>
          </cell>
          <cell r="E86">
            <v>54495</v>
          </cell>
          <cell r="F86">
            <v>3491973</v>
          </cell>
        </row>
        <row r="87">
          <cell r="A87" t="str">
            <v>7538</v>
          </cell>
          <cell r="B87" t="str">
            <v>M¸y hµn 23kw</v>
          </cell>
          <cell r="C87" t="str">
            <v>ca</v>
          </cell>
          <cell r="D87">
            <v>634.41282999999999</v>
          </cell>
          <cell r="E87">
            <v>77338</v>
          </cell>
          <cell r="F87">
            <v>49064219</v>
          </cell>
        </row>
        <row r="88">
          <cell r="A88" t="str">
            <v>7506</v>
          </cell>
          <cell r="B88" t="str">
            <v>CÇn cÈu 10T</v>
          </cell>
          <cell r="C88" t="str">
            <v>ca</v>
          </cell>
          <cell r="D88">
            <v>105.922</v>
          </cell>
          <cell r="E88">
            <v>615511</v>
          </cell>
          <cell r="F88">
            <v>65196156</v>
          </cell>
        </row>
        <row r="89">
          <cell r="A89" t="str">
            <v>7559</v>
          </cell>
          <cell r="B89" t="str">
            <v>M¸y trén 80L</v>
          </cell>
          <cell r="C89" t="str">
            <v>ca</v>
          </cell>
          <cell r="D89">
            <v>0.78237000000000001</v>
          </cell>
          <cell r="E89">
            <v>45294</v>
          </cell>
          <cell r="F89">
            <v>35437</v>
          </cell>
        </row>
        <row r="90">
          <cell r="A90" t="str">
            <v>7536</v>
          </cell>
          <cell r="B90" t="str">
            <v>M¸y c¾t uèn</v>
          </cell>
          <cell r="C90" t="str">
            <v>ca</v>
          </cell>
          <cell r="D90">
            <v>140.30824000000001</v>
          </cell>
          <cell r="E90">
            <v>39789</v>
          </cell>
          <cell r="F90">
            <v>5582725</v>
          </cell>
        </row>
        <row r="91">
          <cell r="A91" t="str">
            <v>7573</v>
          </cell>
          <cell r="B91" t="str">
            <v>M¸y ®Çm 25T</v>
          </cell>
          <cell r="C91" t="str">
            <v>ca</v>
          </cell>
          <cell r="D91">
            <v>221.21337</v>
          </cell>
          <cell r="E91">
            <v>580000</v>
          </cell>
          <cell r="F91">
            <v>128303755</v>
          </cell>
        </row>
        <row r="92">
          <cell r="A92" t="str">
            <v>7579</v>
          </cell>
          <cell r="B92" t="str">
            <v>M¸y ®Çm dïi 1,5kw</v>
          </cell>
          <cell r="C92" t="str">
            <v>ca</v>
          </cell>
          <cell r="D92">
            <v>410.88961999999998</v>
          </cell>
          <cell r="E92">
            <v>37456</v>
          </cell>
          <cell r="F92">
            <v>15390282</v>
          </cell>
        </row>
        <row r="93">
          <cell r="A93" t="str">
            <v>7558</v>
          </cell>
          <cell r="B93" t="str">
            <v>M¸y trén 250L</v>
          </cell>
          <cell r="C93" t="str">
            <v>ca</v>
          </cell>
          <cell r="D93">
            <v>641.54966999999999</v>
          </cell>
          <cell r="E93">
            <v>96272</v>
          </cell>
          <cell r="F93">
            <v>61763270</v>
          </cell>
        </row>
        <row r="94">
          <cell r="A94" t="str">
            <v>6805</v>
          </cell>
          <cell r="B94" t="str">
            <v>CÈu b¸nh h¬i 6,0T</v>
          </cell>
          <cell r="C94" t="str">
            <v>ca</v>
          </cell>
          <cell r="D94">
            <v>250.79310000000001</v>
          </cell>
          <cell r="E94">
            <v>357174</v>
          </cell>
        </row>
        <row r="95">
          <cell r="A95" t="str">
            <v>7586</v>
          </cell>
          <cell r="B95" t="str">
            <v>M¸y ñi 110cv</v>
          </cell>
          <cell r="C95" t="str">
            <v>ca</v>
          </cell>
          <cell r="D95">
            <v>145.06644</v>
          </cell>
          <cell r="E95">
            <v>669348</v>
          </cell>
          <cell r="F95">
            <v>97099931</v>
          </cell>
        </row>
        <row r="96">
          <cell r="A96" t="str">
            <v>7616</v>
          </cell>
          <cell r="B96" t="str">
            <v>¤ t« &lt;=5T</v>
          </cell>
          <cell r="C96" t="str">
            <v>ca</v>
          </cell>
          <cell r="D96">
            <v>717.91236000000004</v>
          </cell>
          <cell r="E96">
            <v>309841</v>
          </cell>
          <cell r="F96">
            <v>222438684</v>
          </cell>
        </row>
        <row r="97">
          <cell r="A97" t="str">
            <v>7565</v>
          </cell>
          <cell r="B97" t="str">
            <v>M¸y ®µo &lt;= 0,4m3</v>
          </cell>
          <cell r="C97" t="str">
            <v>ca</v>
          </cell>
          <cell r="D97">
            <v>521.92228</v>
          </cell>
          <cell r="E97">
            <v>393549</v>
          </cell>
          <cell r="F97">
            <v>205401991</v>
          </cell>
        </row>
        <row r="98">
          <cell r="A98" t="str">
            <v>.</v>
          </cell>
          <cell r="B98" t="str">
            <v>VËt liÖu kh¸c</v>
          </cell>
          <cell r="C98" t="str">
            <v>m2</v>
          </cell>
          <cell r="D98">
            <v>3800</v>
          </cell>
          <cell r="E98">
            <v>0</v>
          </cell>
          <cell r="F98">
            <v>50057508</v>
          </cell>
        </row>
        <row r="99">
          <cell r="A99" t="str">
            <v>.</v>
          </cell>
          <cell r="B99" t="str">
            <v>Nh©n c«ng kh¸c</v>
          </cell>
          <cell r="C99" t="str">
            <v>bÇu</v>
          </cell>
          <cell r="D99">
            <v>2000</v>
          </cell>
        </row>
        <row r="100">
          <cell r="A100" t="str">
            <v>.</v>
          </cell>
          <cell r="B100" t="str">
            <v>M¸y thi c«ng kh¸c</v>
          </cell>
          <cell r="C100" t="str">
            <v>bé</v>
          </cell>
          <cell r="D100">
            <v>170000</v>
          </cell>
          <cell r="E100">
            <v>0</v>
          </cell>
          <cell r="F100">
            <v>84087</v>
          </cell>
        </row>
        <row r="101">
          <cell r="A101" t="str">
            <v>TT</v>
          </cell>
          <cell r="B101" t="str">
            <v>VËn chuyÓn èng cèng D=400</v>
          </cell>
          <cell r="C101" t="str">
            <v>m</v>
          </cell>
          <cell r="D101">
            <v>636</v>
          </cell>
        </row>
        <row r="102">
          <cell r="A102" t="str">
            <v>TT2</v>
          </cell>
          <cell r="B102" t="str">
            <v>VËn chuyÓn èng cèng D=600</v>
          </cell>
          <cell r="C102" t="str">
            <v>m</v>
          </cell>
          <cell r="D102">
            <v>24</v>
          </cell>
        </row>
        <row r="103">
          <cell r="A103" t="str">
            <v>TT3</v>
          </cell>
          <cell r="B103" t="str">
            <v>VËn chuyÓn vµ l¾p ®Æt tÊm ®an cèng D=600</v>
          </cell>
          <cell r="C103" t="str">
            <v>tÊm</v>
          </cell>
          <cell r="D103">
            <v>24</v>
          </cell>
        </row>
        <row r="104">
          <cell r="A104" t="str">
            <v>a</v>
          </cell>
          <cell r="B104" t="str">
            <v>ChÌn khe cèng</v>
          </cell>
          <cell r="C104" t="str">
            <v>kg</v>
          </cell>
          <cell r="D104">
            <v>381</v>
          </cell>
        </row>
        <row r="105">
          <cell r="A105" t="str">
            <v>b</v>
          </cell>
          <cell r="B105" t="str">
            <v>§óc tÊm ®an mèi nèi</v>
          </cell>
          <cell r="C105" t="str">
            <v>tÊm</v>
          </cell>
          <cell r="D105">
            <v>44</v>
          </cell>
        </row>
        <row r="106">
          <cell r="A106" t="str">
            <v>TT4</v>
          </cell>
          <cell r="B106" t="str">
            <v>VËn chuyÓn mèi nèi</v>
          </cell>
          <cell r="C106" t="str">
            <v>tÊm</v>
          </cell>
          <cell r="D106">
            <v>44</v>
          </cell>
        </row>
        <row r="107">
          <cell r="A107" t="str">
            <v>TT5</v>
          </cell>
          <cell r="B107" t="str">
            <v>VËn chuyÓn èng cèng D800</v>
          </cell>
          <cell r="C107" t="str">
            <v>m</v>
          </cell>
          <cell r="D107">
            <v>452</v>
          </cell>
        </row>
        <row r="108">
          <cell r="A108" t="str">
            <v>TT3</v>
          </cell>
          <cell r="B108" t="str">
            <v>VËn chuyÓn vµ l¾p ®Æt tÊm ®an cèng D=600</v>
          </cell>
          <cell r="C108" t="str">
            <v>tÊm</v>
          </cell>
          <cell r="D108">
            <v>452</v>
          </cell>
        </row>
        <row r="109">
          <cell r="A109" t="str">
            <v>a</v>
          </cell>
          <cell r="B109" t="str">
            <v>ChÌn khe cèng</v>
          </cell>
          <cell r="C109" t="str">
            <v>kg</v>
          </cell>
          <cell r="D109">
            <v>12727</v>
          </cell>
        </row>
        <row r="110">
          <cell r="A110" t="str">
            <v>b</v>
          </cell>
          <cell r="B110" t="str">
            <v>§óc tÊm ®an mèi nèi</v>
          </cell>
          <cell r="C110" t="str">
            <v>tÊm</v>
          </cell>
          <cell r="D110">
            <v>1281</v>
          </cell>
        </row>
        <row r="111">
          <cell r="A111" t="str">
            <v>TT4</v>
          </cell>
          <cell r="B111" t="str">
            <v>VËn chuyÓn mèi nèi</v>
          </cell>
          <cell r="C111" t="str">
            <v>tÊm</v>
          </cell>
          <cell r="D111">
            <v>1281</v>
          </cell>
        </row>
        <row r="112">
          <cell r="A112" t="str">
            <v>TT5</v>
          </cell>
          <cell r="B112" t="str">
            <v>VËn chuyÓn èng cèng D1000</v>
          </cell>
          <cell r="C112" t="str">
            <v>m</v>
          </cell>
          <cell r="D112">
            <v>1502</v>
          </cell>
        </row>
        <row r="113">
          <cell r="A113" t="str">
            <v>TT3</v>
          </cell>
          <cell r="B113" t="str">
            <v>VËn chuyÓn vµ l¾p ®Æt tÊm ®an cèng D=600</v>
          </cell>
          <cell r="C113" t="str">
            <v>tÊm</v>
          </cell>
          <cell r="D113">
            <v>1502</v>
          </cell>
        </row>
        <row r="114">
          <cell r="A114" t="str">
            <v>a</v>
          </cell>
          <cell r="B114" t="str">
            <v>chÌn khe cèng</v>
          </cell>
          <cell r="C114" t="str">
            <v>c¸i</v>
          </cell>
          <cell r="D114">
            <v>2300</v>
          </cell>
        </row>
        <row r="115">
          <cell r="A115" t="str">
            <v>b</v>
          </cell>
          <cell r="B115" t="str">
            <v>§óc tÊm ®an mèi nèi</v>
          </cell>
          <cell r="C115" t="str">
            <v>tÊm</v>
          </cell>
          <cell r="D115">
            <v>4389</v>
          </cell>
        </row>
        <row r="116">
          <cell r="A116" t="str">
            <v>TT4</v>
          </cell>
          <cell r="B116" t="str">
            <v>VËn chuyÓn mèi nèi</v>
          </cell>
          <cell r="C116" t="str">
            <v>tÊm</v>
          </cell>
          <cell r="D116">
            <v>4389</v>
          </cell>
        </row>
        <row r="117">
          <cell r="A117" t="str">
            <v>TT5</v>
          </cell>
          <cell r="B117" t="str">
            <v>VËn chuyÓn èng cèng D1000</v>
          </cell>
          <cell r="C117" t="str">
            <v>m</v>
          </cell>
          <cell r="D117">
            <v>31</v>
          </cell>
        </row>
        <row r="118">
          <cell r="A118" t="str">
            <v>TT3</v>
          </cell>
          <cell r="B118" t="str">
            <v>VËn chuyÓn vµ l¾p ®Æt tÊm ®an cèng D=600</v>
          </cell>
          <cell r="C118" t="str">
            <v>tÊm</v>
          </cell>
          <cell r="D118">
            <v>31</v>
          </cell>
        </row>
        <row r="119">
          <cell r="A119" t="str">
            <v>a</v>
          </cell>
          <cell r="B119" t="str">
            <v>chÌn khe cèng</v>
          </cell>
          <cell r="C119" t="str">
            <v>c¸i</v>
          </cell>
          <cell r="D119">
            <v>2200000</v>
          </cell>
        </row>
        <row r="120">
          <cell r="A120" t="str">
            <v>b</v>
          </cell>
          <cell r="B120" t="str">
            <v>§óc tÊm ®an mèi nèi</v>
          </cell>
          <cell r="C120" t="str">
            <v>tÊm</v>
          </cell>
          <cell r="D120">
            <v>90</v>
          </cell>
        </row>
        <row r="121">
          <cell r="A121" t="str">
            <v>TT4</v>
          </cell>
          <cell r="B121" t="str">
            <v>VËn chuyÓn mèi nèi</v>
          </cell>
          <cell r="C121" t="str">
            <v>tÊm</v>
          </cell>
          <cell r="D121">
            <v>90</v>
          </cell>
        </row>
        <row r="122">
          <cell r="A122" t="str">
            <v>TT5</v>
          </cell>
          <cell r="B122" t="str">
            <v>VËn chuyÓn èng cèng D1200</v>
          </cell>
          <cell r="C122" t="str">
            <v>m</v>
          </cell>
          <cell r="D122">
            <v>3334</v>
          </cell>
        </row>
        <row r="123">
          <cell r="A123" t="str">
            <v>TT3</v>
          </cell>
          <cell r="B123" t="str">
            <v>VËn chuyÓn vµ l¾p ®Æt tÊm ®an cèng D=600</v>
          </cell>
          <cell r="C123" t="str">
            <v>tÊm</v>
          </cell>
          <cell r="D123">
            <v>3334</v>
          </cell>
        </row>
        <row r="124">
          <cell r="A124" t="str">
            <v>a</v>
          </cell>
          <cell r="B124" t="str">
            <v>chÌn khe cèng</v>
          </cell>
          <cell r="C124" t="str">
            <v>c¸i</v>
          </cell>
          <cell r="D124">
            <v>1400</v>
          </cell>
        </row>
        <row r="125">
          <cell r="A125" t="str">
            <v>b</v>
          </cell>
          <cell r="B125" t="str">
            <v>§óc tÊm ®an mèi nèi</v>
          </cell>
          <cell r="C125" t="str">
            <v>bé</v>
          </cell>
          <cell r="D125">
            <v>9768</v>
          </cell>
        </row>
        <row r="126">
          <cell r="A126" t="str">
            <v>TT4</v>
          </cell>
          <cell r="B126" t="str">
            <v>VËn chuyÓn mèi nèi</v>
          </cell>
          <cell r="C126" t="str">
            <v>tÊm</v>
          </cell>
          <cell r="D126">
            <v>9768</v>
          </cell>
        </row>
        <row r="127">
          <cell r="A127" t="str">
            <v>TT5</v>
          </cell>
          <cell r="B127" t="str">
            <v>VËn chuyÓn èng cèng D1200</v>
          </cell>
          <cell r="C127" t="str">
            <v>m</v>
          </cell>
          <cell r="D127">
            <v>3307</v>
          </cell>
        </row>
        <row r="128">
          <cell r="A128" t="str">
            <v>TT3</v>
          </cell>
          <cell r="B128" t="str">
            <v>VËn chuyÓn vµ l¾p ®Æt tÊm ®an cèng D=600</v>
          </cell>
          <cell r="C128" t="str">
            <v>tÊm</v>
          </cell>
          <cell r="D128">
            <v>3307</v>
          </cell>
        </row>
        <row r="129">
          <cell r="A129" t="str">
            <v>a</v>
          </cell>
          <cell r="B129" t="str">
            <v>chÌn khe cèng</v>
          </cell>
          <cell r="C129" t="str">
            <v>c¸i</v>
          </cell>
          <cell r="D129">
            <v>1500</v>
          </cell>
        </row>
        <row r="130">
          <cell r="A130" t="str">
            <v>b</v>
          </cell>
          <cell r="B130" t="str">
            <v>§óc tÊm ®an mèi nèi</v>
          </cell>
          <cell r="C130" t="str">
            <v>c¸i</v>
          </cell>
          <cell r="D130">
            <v>9681</v>
          </cell>
        </row>
        <row r="131">
          <cell r="A131" t="str">
            <v>TT4</v>
          </cell>
          <cell r="B131" t="str">
            <v>VËn chuyÓn mèi nèi</v>
          </cell>
          <cell r="C131" t="str">
            <v>tÊm</v>
          </cell>
          <cell r="D131">
            <v>9681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sheetData sheetId="238"/>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sheetData sheetId="249" refreshError="1"/>
      <sheetData sheetId="250"/>
      <sheetData sheetId="25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sheetData sheetId="350" refreshError="1"/>
      <sheetData sheetId="351"/>
      <sheetData sheetId="352" refreshError="1"/>
      <sheetData sheetId="353"/>
      <sheetData sheetId="354"/>
      <sheetData sheetId="355"/>
      <sheetData sheetId="356" refreshError="1"/>
      <sheetData sheetId="357" refreshError="1"/>
      <sheetData sheetId="358" refreshError="1"/>
      <sheetData sheetId="359" refreshError="1"/>
      <sheetData sheetId="360" refreshError="1"/>
      <sheetData sheetId="361"/>
      <sheetData sheetId="362" refreshError="1"/>
      <sheetData sheetId="363" refreshError="1"/>
      <sheetData sheetId="364" refreshError="1"/>
      <sheetData sheetId="365" refreshError="1"/>
      <sheetData sheetId="366" refreshError="1"/>
      <sheetData sheetId="367" refreshError="1"/>
      <sheetData sheetId="368" refreshError="1"/>
      <sheetData sheetId="369"/>
      <sheetData sheetId="370" refreshError="1"/>
      <sheetData sheetId="371" refreshError="1"/>
      <sheetData sheetId="372" refreshError="1"/>
      <sheetData sheetId="373" refreshError="1"/>
      <sheetData sheetId="374" refreshError="1"/>
      <sheetData sheetId="375" refreshError="1"/>
      <sheetData sheetId="376"/>
      <sheetData sheetId="377"/>
      <sheetData sheetId="378" refreshError="1"/>
      <sheetData sheetId="379" refreshError="1"/>
      <sheetData sheetId="380" refreshError="1"/>
      <sheetData sheetId="381" refreshError="1"/>
      <sheetData sheetId="382" refreshError="1"/>
      <sheetData sheetId="383" refreshError="1"/>
      <sheetData sheetId="384"/>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refreshError="1"/>
      <sheetData sheetId="396" refreshError="1"/>
      <sheetData sheetId="397" refreshError="1"/>
      <sheetData sheetId="398" refreshError="1"/>
      <sheetData sheetId="399"/>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sheetData sheetId="412"/>
      <sheetData sheetId="413" refreshError="1"/>
      <sheetData sheetId="414" refreshError="1"/>
      <sheetData sheetId="415" refreshError="1"/>
      <sheetData sheetId="416" refreshError="1"/>
      <sheetData sheetId="417" refreshError="1"/>
      <sheetData sheetId="418" refreshError="1"/>
      <sheetData sheetId="41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
      <sheetName val="Km0-1"/>
      <sheetName val="KM1-2"/>
      <sheetName val="Km2-3"/>
      <sheetName val="Km3-4"/>
      <sheetName val="Km4-5"/>
      <sheetName val="Km5-6"/>
      <sheetName val="Km6-7"/>
      <sheetName val="Km7-8"/>
      <sheetName val="Tonghop-bt"/>
      <sheetName val="Tonghop-cc"/>
      <sheetName val="Ny-Km1-4"/>
      <sheetName val="Ny-Km4-6"/>
      <sheetName val="Ny-Km6-8"/>
      <sheetName val="Temp"/>
      <sheetName val="KLM"/>
      <sheetName val="Coc tieu-rao chan"/>
      <sheetName val="Ny-Km1-4 (cc)"/>
      <sheetName val="Ny-Km4-6 (cc)"/>
      <sheetName val="Ny-Km6-8 (cc)"/>
      <sheetName val="CC"/>
      <sheetName val="Phdoan-bt"/>
      <sheetName val="Phdoan-c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3">
          <cell r="B3">
            <v>0.6</v>
          </cell>
        </row>
        <row r="4">
          <cell r="B4">
            <v>1</v>
          </cell>
        </row>
        <row r="6">
          <cell r="B6">
            <v>1.4</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Thep be"/>
      <sheetName val="Thep than"/>
      <sheetName val="Thep xa mu"/>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BA"/>
      <sheetName val="Netbook"/>
      <sheetName val="DZ"/>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142201-T1-th"/>
      <sheetName val="142201-T1 "/>
      <sheetName val="142201-T2-th "/>
      <sheetName val="142201-T2"/>
      <sheetName val="142201-T3-th "/>
      <sheetName val="142201-T3"/>
      <sheetName val="142201-T4-th  "/>
      <sheetName val="142201-T4"/>
      <sheetName val="142201-T6"/>
      <sheetName val="142201-T1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1"/>
      <sheetName val="t2"/>
      <sheetName val="t3"/>
      <sheetName val="t4"/>
      <sheetName val="t5"/>
      <sheetName val="t06"/>
      <sheetName val="t07"/>
      <sheetName val="t08"/>
      <sheetName val="t09"/>
      <sheetName val="t10"/>
      <sheetName val="t11"/>
      <sheetName val="t12"/>
      <sheetName val="0103"/>
      <sheetName val="0203"/>
      <sheetName val="th-nop"/>
      <sheetName val="th"/>
      <sheetName val="Song trai"/>
      <sheetName val="Dinh+ha nha"/>
      <sheetName val="PTLK"/>
      <sheetName val="NG k"/>
      <sheetName val="THcong"/>
      <sheetName val="BHXH"/>
      <sheetName val="BHXH12"/>
      <sheetName val="Sheet8"/>
      <sheetName val="Sheet9"/>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CamPha"/>
      <sheetName val="MongCai"/>
      <sheetName val="10000000"/>
      <sheetName val="20000000"/>
      <sheetName val="30000000"/>
      <sheetName val="40000000"/>
      <sheetName val="50000000"/>
      <sheetName val="60000000"/>
      <sheetName val="70000000"/>
      <sheetName val=" t5"/>
      <sheetName val="t.4"/>
      <sheetName val=" t3 "/>
      <sheetName val="t"/>
      <sheetName val=" TH331"/>
      <sheetName val=" Minh ha"/>
      <sheetName val="HTay03"/>
      <sheetName val=" Ha Tay"/>
      <sheetName val="tw2"/>
      <sheetName val=" Vinhphuc"/>
      <sheetName val=" Nbinh"/>
      <sheetName val=" QVinh"/>
      <sheetName val=" TW1"/>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Sheet6"/>
      <sheetName val="Congty"/>
      <sheetName val="VPPN"/>
      <sheetName val="XN74"/>
      <sheetName val="XN54"/>
      <sheetName val="XN33"/>
      <sheetName val="NK96"/>
      <sheetName val="XL4Test5"/>
      <sheetName val="KM"/>
      <sheetName val="KHOANMUC"/>
      <sheetName val="QTNC"/>
      <sheetName val="CPQL"/>
      <sheetName val="SANLUONG"/>
      <sheetName val="SSCP-SL"/>
      <sheetName val="CPSX"/>
      <sheetName val="CDSL (2)"/>
      <sheetName val="tb1"/>
      <sheetName val="Tonghop"/>
      <sheetName val="Sheet7"/>
      <sheetName val="Thau"/>
      <sheetName val="CT-BT"/>
      <sheetName val="Xa"/>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km248"/>
      <sheetName val="TH du toan "/>
      <sheetName val="Du toan "/>
      <sheetName val="C.Tinh"/>
      <sheetName val="TK_cap"/>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DTCT"/>
      <sheetName val="PTVT"/>
      <sheetName val="THVT"/>
      <sheetName val="Mix-Tarpaulin"/>
      <sheetName val="Tarpaulin"/>
      <sheetName val="Price"/>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Monthly"/>
      <sheetName val="For Summary"/>
      <sheetName val="For Summary(KG)"/>
      <sheetName val="PP Cloth"/>
      <sheetName val="Mix-PP Cloth"/>
      <sheetName val="Material Price-PP"/>
      <sheetName val="D1"/>
      <sheetName val="D2"/>
      <sheetName val="D3"/>
      <sheetName val="D4"/>
      <sheetName val="D5"/>
      <sheetName val="D6"/>
      <sheetName val="Tay ninh"/>
      <sheetName val="A.Duc"/>
      <sheetName val="TH2003"/>
      <sheetName val="Sheet10"/>
      <sheetName val="Heso 3-2004 (3)"/>
      <sheetName val="Luong (2)"/>
      <sheetName val="heso T3"/>
      <sheetName val="heso T4"/>
      <sheetName val="heso T5"/>
      <sheetName val="Heso T6"/>
      <sheetName val="Heso T7"/>
      <sheetName val="Heso T8"/>
      <sheetName val="Heso T9"/>
      <sheetName val="Heso 2-2004"/>
      <sheetName val="Heso 3-2004"/>
      <sheetName val="chamcong"/>
      <sheetName val="Baocao"/>
      <sheetName val="Heso 3-2004 (2)"/>
      <sheetName val="[IBASE2.XLSѝTNHNoi"/>
      <sheetName val="XXXXXX_xda24_X"/>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Co~g hop 1,5x1,5"/>
      <sheetName val="Nhap lieu"/>
      <sheetName val="PGT"/>
      <sheetName val="Tien dien"/>
      <sheetName val="Thue GTGT"/>
      <sheetName val="CV di trong  dong"/>
      <sheetName val="HHVt "/>
      <sheetName val=" KQTH quy hoach 135"/>
      <sheetName val="Bao cao KQTH quy hoach 135"/>
      <sheetName val="BangTH"/>
      <sheetName val="Xaylap "/>
      <sheetName val="Nhan cong"/>
      <sheetName val="Thietbi"/>
      <sheetName val="Diengiai"/>
      <sheetName val="Vanchuyen"/>
      <sheetName val="T.K H.T.T5"/>
      <sheetName val="T.K T7"/>
      <sheetName val="TK T6"/>
      <sheetName val="T.K T5"/>
      <sheetName val="Bang thong ke hang ton"/>
      <sheetName val="thong ke "/>
      <sheetName val="T.KT04"/>
      <sheetName val="CT 03"/>
      <sheetName val="TH 03"/>
      <sheetName val="Km282-Km_x0003__x0000_3"/>
      <sheetName val="Nhap_lieu"/>
      <sheetName val="Khoiluong"/>
      <sheetName val="Vattu"/>
      <sheetName val="Trungchuyen"/>
      <sheetName val="Bu"/>
      <sheetName val="Chitiet"/>
      <sheetName val="cn"/>
      <sheetName val="ct"/>
      <sheetName val="Nc"/>
      <sheetName val="pt"/>
      <sheetName val="ql"/>
      <sheetName val="ql (2)"/>
      <sheetName val="Sheet13"/>
      <sheetName val="Sheet14"/>
      <sheetName val="Sheet15"/>
      <sheetName val="Sheet16"/>
      <sheetName val="HD1"/>
      <sheetName val="HD4"/>
      <sheetName val="HD3"/>
      <sheetName val="HD5"/>
      <sheetName val="HD7"/>
      <sheetName val="HD6"/>
      <sheetName val="HD2"/>
      <sheetName val="TH_BQ"/>
      <sheetName val="20+590"/>
      <sheetName val="20+1218"/>
      <sheetName val="22+456"/>
      <sheetName val="23+200"/>
      <sheetName val="23+327"/>
      <sheetName val="23+468"/>
      <sheetName val="23+563"/>
      <sheetName val="24+520"/>
      <sheetName val="Luu goc"/>
      <sheetName val="km22+93.86-km22+121.86"/>
      <sheetName val="km22+177.14-km22+205.64"/>
      <sheetName val="Bang 20-25"/>
      <sheetName val="km22+267.96-km22+283.96"/>
      <sheetName val="km22+304.31-km22+344.31"/>
      <sheetName val="km22+460.92-km22+614.57"/>
      <sheetName val="km22+671.78-km22+713.32"/>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V70">
            <v>406</v>
          </cell>
        </row>
        <row r="71">
          <cell r="AI71" t="str">
            <v xml:space="preserve">SILICONE RESIN </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DTOAN"/>
      <sheetName val="THOP-KL"/>
      <sheetName val="CPHI KKS"/>
      <sheetName val="DG-KSAT"/>
      <sheetName val="TMDAUTU"/>
      <sheetName val="GTXLCHINH"/>
      <sheetName val="CPHI-TT"/>
      <sheetName val="CPHIBUVL"/>
      <sheetName val="CHENH VLCHINH"/>
      <sheetName val="GVLHT"/>
      <sheetName val="DGCT-QCH2"/>
      <sheetName val="XL4Poppy"/>
      <sheetName val="VL"/>
      <sheetName val="NHAN CONG"/>
      <sheetName val="MAY"/>
      <sheetName val="VUA"/>
      <sheetName val="DG CAU"/>
      <sheetName val="THOP CAU"/>
      <sheetName val="TLP CAU"/>
      <sheetName val="DAKT1"/>
      <sheetName val="Sheet3"/>
      <sheetName val="XL4Test5"/>
      <sheetName val="XL4Poppy (2)"/>
      <sheetName val="km338+00-km338+100(2)"/>
      <sheetName val="km337+136-km337-350"/>
      <sheetName val="km346+600-km346+820 (2)"/>
      <sheetName val="km346+330-km346+600 (2)"/>
      <sheetName val="km346+00-km346+240 (2)"/>
      <sheetName val="km345+400-km345+500 (6)"/>
      <sheetName val="km345+400-km345+5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37+00-km337+34 (3)"/>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cong ty so 9 VINACONEX"/>
      <sheetName val="cong ty so 9 VINACONEX (2)"/>
      <sheetName val="Bthkl"/>
      <sheetName val="KM247"/>
      <sheetName val="km248"/>
      <sheetName val="Congty"/>
      <sheetName val="VPPN"/>
      <sheetName val="XN74"/>
      <sheetName val="XN54"/>
      <sheetName val="XN33"/>
      <sheetName val="NK96"/>
      <sheetName val="Cauchinh"/>
      <sheetName val="Dongnai"/>
      <sheetName val="TKenh"/>
      <sheetName val="Mhang"/>
      <sheetName val="Duong"/>
      <sheetName val="Chop"/>
      <sheetName val="Huydong"/>
      <sheetName val="THop"/>
      <sheetName val="CtinhCT"/>
      <sheetName val="DBT(h)"/>
      <sheetName val="BP"/>
      <sheetName val="CTduong"/>
      <sheetName val="CTCHop"/>
      <sheetName val="asphal"/>
      <sheetName val="Gvua"/>
      <sheetName val="Sheet1"/>
      <sheetName val="Cmay"/>
      <sheetName val="VL (2)"/>
      <sheetName val="May (2)"/>
      <sheetName val="GVLBo"/>
      <sheetName val="XXXXXXXX"/>
      <sheetName val="Gia VL"/>
      <sheetName val="Bang gia ca may"/>
      <sheetName val="Bang luong CB"/>
      <sheetName val="Bang P.tich CT"/>
      <sheetName val="D.toan chi tiet"/>
      <sheetName val="Bang TH Dtoan"/>
      <sheetName val="TH"/>
      <sheetName val="XL"/>
      <sheetName val="1E"/>
      <sheetName val="2E"/>
      <sheetName val="3E"/>
      <sheetName val="7D"/>
      <sheetName val="8D"/>
      <sheetName val="14D"/>
      <sheetName val="10D"/>
      <sheetName val="20D"/>
      <sheetName val="22D"/>
      <sheetName val="24D"/>
      <sheetName val="26P"/>
      <sheetName val="28P"/>
      <sheetName val="33P"/>
      <sheetName val="PTro"/>
      <sheetName val="PT"/>
      <sheetName val="KSTK"/>
      <sheetName val="A6-II"/>
      <sheetName val="00000000"/>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Sheet2"/>
      <sheetName val="Quang Tri"/>
      <sheetName val="TTHue"/>
      <sheetName val="Da Nang"/>
      <sheetName val="Quang Nam"/>
      <sheetName val="Quang Ngai"/>
      <sheetName val="TH DH-QN"/>
      <sheetName val="KP HD"/>
      <sheetName val="DB HD"/>
      <sheetName val="tong hop"/>
      <sheetName val="phan tich DG"/>
      <sheetName val="gia vat lieu"/>
      <sheetName val="gia xe may"/>
      <sheetName val="gia nhan cong"/>
      <sheetName val="QTNC-2002"/>
      <sheetName val="QTNC2003"/>
      <sheetName val="QTNC-Tong hop"/>
      <sheetName val="QTVT-Tong hop"/>
      <sheetName val="GTQT-Tong hop"/>
      <sheetName val="QT - Duet"/>
      <sheetName val="Sheet7"/>
      <sheetName val="Sheet8"/>
      <sheetName val="Sheet9"/>
      <sheetName val="Sheet10"/>
      <sheetName val="Sheet11"/>
      <sheetName val="Sheet12"/>
      <sheetName val="Sheet13"/>
      <sheetName val="Sheet14"/>
      <sheetName val="Sheet15"/>
      <sheetName val="Sheet16"/>
      <sheetName val="Nhap"/>
      <sheetName val="Thang 8"/>
      <sheetName val="caodothietke"/>
      <sheetName val="DI_ESTI"/>
      <sheetName val="Chart1"/>
      <sheetName val="Du an nut So"/>
      <sheetName val="Du an nut vong"/>
      <sheetName val="Du an nut Nam cau Tlong"/>
      <sheetName val="Duong kim lien 0 cho dua"/>
      <sheetName val="Du an KTDC Nam trung yen"/>
      <sheetName val="TK331A"/>
      <sheetName val="TK131B"/>
      <sheetName val="TK131A"/>
      <sheetName val="TK 331c1"/>
      <sheetName val="TK331C"/>
      <sheetName val="CT331-2003"/>
      <sheetName val="CT 331"/>
      <sheetName val="CT131-2003"/>
      <sheetName val="CT 131"/>
      <sheetName val="TK331B"/>
      <sheetName val="DTCT"/>
      <sheetName val="PTVT"/>
      <sheetName val="THDT"/>
      <sheetName val="THVT"/>
      <sheetName val="THGT"/>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Macro1"/>
      <sheetName val="Macro2"/>
      <sheetName val="Macro3"/>
      <sheetName val="THANG 09"/>
      <sheetName val="THANG 10"/>
      <sheetName val="C47-456"/>
      <sheetName val="C46"/>
      <sheetName val="C47-PII"/>
      <sheetName val="Qheet3"/>
      <sheetName val="Duong con' vu hcm (8)"/>
      <sheetName val="TRUC TIEP"/>
      <sheetName val="GIAN TIEP"/>
      <sheetName val="HOP DONG"/>
      <sheetName val="CON LINH"/>
      <sheetName val="[RPT.xlsၝCmay"/>
      <sheetName val="ESTI_"/>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10000000"/>
      <sheetName val="20000000"/>
      <sheetName val="Bang 聧ia ca may"/>
      <sheetName val="km346+00-km346_x000b_240 (2)"/>
      <sheetName val="km342+297._x0015_8-km342+376.41"/>
      <sheetName val="km341+1077 -km34_x0011_+1177.61"/>
      <sheetName val=""/>
      <sheetName val="[RPT.x"/>
      <sheetName val="pt0-1"/>
      <sheetName val="kp0-1"/>
      <sheetName val="0-1"/>
      <sheetName val="pt2-3"/>
      <sheetName val="thkp2-3"/>
      <sheetName val="clvl"/>
      <sheetName val="2-3"/>
      <sheetName val="cl1-2"/>
      <sheetName val="thkp1-2"/>
      <sheetName val="clvl1-2"/>
      <sheetName val="1-2"/>
      <sheetName val=" quy I-2005"/>
      <sheetName val="Quy 2- 2005 "/>
      <sheetName val="Quy III- 2005 "/>
      <sheetName val="Quy 4- 2005"/>
      <sheetName val="gvl"/>
      <sheetName val="THChi"/>
      <sheetName val="THthu"/>
      <sheetName val="BCD"/>
      <sheetName val="111"/>
      <sheetName val="112"/>
      <sheetName val="131"/>
      <sheetName val="133"/>
      <sheetName val="138"/>
      <sheetName val="141"/>
      <sheetName val="142"/>
      <sheetName val="152"/>
      <sheetName val="153"/>
      <sheetName val="154"/>
      <sheetName val="211"/>
      <sheetName val="214"/>
      <sheetName val="331"/>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 val="THPT.4"/>
      <sheetName val="THPT.5"/>
      <sheetName val="THPT.6"/>
      <sheetName val="DH,CD,THCN.1"/>
      <sheetName val="DH,CD,THCN.2"/>
      <sheetName val="DH,CD,THCN.3"/>
      <sheetName val="GDKCQ.1"/>
      <sheetName val="GDKCQ.2"/>
      <sheetName val="TAICHINH"/>
      <sheetName val="tienluong"/>
      <sheetName val="11"/>
      <sheetName val="10"/>
      <sheetName val="9"/>
      <sheetName val="8"/>
      <sheetName val="7"/>
      <sheetName val="6"/>
      <sheetName val="5"/>
      <sheetName val="4"/>
      <sheetName val="3"/>
      <sheetName val="2"/>
      <sheetName val="1"/>
      <sheetName val="1N"/>
      <sheetName val="XD"/>
      <sheetName val="GTGT1"/>
      <sheetName val="NHAHAT"/>
      <sheetName val="TGTGT2"/>
      <sheetName val="CAU"/>
      <sheetName val="KL"/>
      <sheetName val="MD1"/>
      <sheetName val="RPT"/>
      <sheetName val="Duïng cong vu hcm (13;) (2)"/>
      <sheetName val="km337+533î60-km3ó4 (2)"/>
      <sheetName val="Duong cong vu hcm (8;) (:)"/>
      <sheetName val="Duofg cong vu hcm (7;) (2)"/>
      <sheetName val="N_x0008_AN CONG"/>
      <sheetName val="K251 _x0001_C"/>
      <sheetName val="?? MTL"/>
      <sheetName val="?? DI"/>
      <sheetName val="HDKT"/>
      <sheetName val="PIPERACK"/>
      <sheetName val="MONG T,V,E"/>
      <sheetName val="tk12A-B&amp;13A-B"/>
      <sheetName val="TAM-tk12A-B&amp;13A-B"/>
      <sheetName val="tk15&amp;11A-B"/>
      <sheetName val="TAM-tk15&amp;11A-B"/>
      <sheetName val="V31"/>
      <sheetName val="T-V31"/>
      <sheetName val="V51"/>
      <sheetName val="T-V51"/>
      <sheetName val="V11"/>
      <sheetName val="v12"/>
      <sheetName val="V13"/>
      <sheetName val="v22"/>
      <sheetName val="V23"/>
      <sheetName val="v24"/>
      <sheetName val="V25"/>
      <sheetName val="V52"/>
      <sheetName val="V61"/>
      <sheetName val="E-01"/>
      <sheetName val="E-02"/>
      <sheetName val="C-01"/>
      <sheetName val="pr-B"/>
      <sheetName val="pr-C"/>
      <sheetName val="pr-D"/>
      <sheetName val="pr-E"/>
      <sheetName val="S-SA"/>
      <sheetName val="S-SB"/>
      <sheetName val="S-SC1"/>
      <sheetName val="S-SC2"/>
      <sheetName val="S-SD1"/>
      <sheetName val="S-SD2"/>
      <sheetName val="S-SD3"/>
      <sheetName val="S-SE1"/>
      <sheetName val="S-SE2"/>
      <sheetName val="sum-sl"/>
      <sheetName val="sum-steel"/>
      <sheetName val="sum-T"/>
      <sheetName val="sum-E"/>
      <sheetName val="sum-pr"/>
      <sheetName val="REPORT"/>
      <sheetName val="Daily"/>
      <sheetName val="Data-input"/>
      <sheetName val="Data"/>
      <sheetName val="TK12"/>
      <sheetName val="Visual inspection record-07"/>
      <sheetName val="Fitup inspection record-06"/>
      <sheetName val="WELD MONITORING"/>
      <sheetName val="CHECK LIST"/>
      <sheetName val="MATERIAL B"/>
      <sheetName val="MATERIAL"/>
      <sheetName val="BENDING REPORT"/>
      <sheetName val="INPS RELEASE"/>
      <sheetName val="PAINTING REPORT"/>
      <sheetName val="hydro test"/>
      <sheetName val="giamay"/>
      <sheetName val="䈇割 DI"/>
      <sheetName val="T_x0008_OP-KL"/>
      <sheetName val="DG%KSAT"/>
      <sheetName val="DG1kSAT"/>
      <sheetName val="T1"/>
      <sheetName val="T2"/>
      <sheetName val="T3"/>
      <sheetName val="T4"/>
      <sheetName val="m361 Base"/>
      <sheetName val="CTduo~g"/>
      <sheetName val="km345+661-km345;000"/>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A10" t="str">
            <v>5S</v>
          </cell>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A31" t="str">
            <v>5S</v>
          </cell>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cell r="Q55" t="str">
            <v xml:space="preserve">S_x0001_N_x0002_1a_x0000__x0017_T«n nÒn b»ng c¸t ®Çm kü_x0002_m3_x0000_%X©y mãng ®¸ </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F90">
            <v>0</v>
          </cell>
          <cell r="G90">
            <v>0</v>
          </cell>
          <cell r="H90">
            <v>2.2251287283221441E-307</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F130">
            <v>0</v>
          </cell>
          <cell r="G130">
            <v>0</v>
          </cell>
          <cell r="H130">
            <v>0</v>
          </cell>
          <cell r="I130">
            <v>7.0000000000000007E-2</v>
          </cell>
          <cell r="J130">
            <v>0</v>
          </cell>
          <cell r="K130">
            <v>7.0000000000000007E-2</v>
          </cell>
          <cell r="L130">
            <v>0</v>
          </cell>
          <cell r="M130">
            <v>0</v>
          </cell>
          <cell r="N130">
            <v>0</v>
          </cell>
          <cell r="O130">
            <v>0</v>
          </cell>
          <cell r="P130">
            <v>2</v>
          </cell>
          <cell r="Q130">
            <v>0</v>
          </cell>
          <cell r="R130">
            <v>0</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J146">
            <v>0</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F175">
            <v>0</v>
          </cell>
          <cell r="G175">
            <v>0</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J190">
            <v>8.42</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J220">
            <v>0</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F223">
            <v>0</v>
          </cell>
          <cell r="G223">
            <v>0</v>
          </cell>
          <cell r="H223">
            <v>0</v>
          </cell>
          <cell r="I223">
            <v>7.0000000000000007E-2</v>
          </cell>
          <cell r="J223">
            <v>0</v>
          </cell>
          <cell r="K223">
            <v>7.0000000000000007E-2</v>
          </cell>
          <cell r="L223">
            <v>2.12451171875</v>
          </cell>
          <cell r="M223">
            <v>0</v>
          </cell>
          <cell r="N223">
            <v>4.7320557945261064E-312</v>
          </cell>
          <cell r="O223">
            <v>80</v>
          </cell>
          <cell r="P223">
            <v>2</v>
          </cell>
          <cell r="Q223">
            <v>3.73</v>
          </cell>
          <cell r="R223">
            <v>1</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A245">
            <v>0</v>
          </cell>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cell r="Q261">
            <v>0</v>
          </cell>
          <cell r="R261">
            <v>0</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H269">
            <v>0</v>
          </cell>
          <cell r="I269">
            <v>7.0000000000000007E-2</v>
          </cell>
          <cell r="J269">
            <v>0</v>
          </cell>
          <cell r="K269">
            <v>7.0000000000000007E-2</v>
          </cell>
          <cell r="M269">
            <v>0</v>
          </cell>
          <cell r="P269">
            <v>2</v>
          </cell>
          <cell r="R269">
            <v>0</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F344">
            <v>0</v>
          </cell>
          <cell r="I344">
            <v>0.51</v>
          </cell>
          <cell r="J344">
            <v>4.29</v>
          </cell>
          <cell r="K344">
            <v>4.8</v>
          </cell>
          <cell r="L344">
            <v>4</v>
          </cell>
          <cell r="O344">
            <v>160</v>
          </cell>
          <cell r="P344">
            <v>4</v>
          </cell>
          <cell r="Q344">
            <v>0</v>
          </cell>
          <cell r="R344">
            <v>7.2784507436844332E-312</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J375">
            <v>0</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F412">
            <v>0</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F415">
            <v>0</v>
          </cell>
          <cell r="G415">
            <v>0</v>
          </cell>
          <cell r="H415">
            <v>0</v>
          </cell>
          <cell r="I415">
            <v>7.0000000000000007E-2</v>
          </cell>
          <cell r="J415">
            <v>0</v>
          </cell>
          <cell r="K415">
            <v>7.0000000000000007E-2</v>
          </cell>
          <cell r="L415">
            <v>2</v>
          </cell>
          <cell r="M415">
            <v>0</v>
          </cell>
          <cell r="N415">
            <v>8.8062877131794293E-312</v>
          </cell>
          <cell r="O415" t="str">
            <v xml:space="preserve">XS </v>
          </cell>
          <cell r="P415">
            <v>2</v>
          </cell>
          <cell r="Q415">
            <v>3.2</v>
          </cell>
          <cell r="R415">
            <v>1</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A418">
            <v>2</v>
          </cell>
          <cell r="B418" t="str">
            <v xml:space="preserve">XS </v>
          </cell>
          <cell r="C418">
            <v>0.5</v>
          </cell>
          <cell r="D418">
            <v>3.73</v>
          </cell>
          <cell r="E418">
            <v>1</v>
          </cell>
          <cell r="F418">
            <v>0</v>
          </cell>
          <cell r="G418">
            <v>0</v>
          </cell>
          <cell r="H418">
            <v>0</v>
          </cell>
          <cell r="I418">
            <v>7.0000000000000007E-2</v>
          </cell>
          <cell r="J418">
            <v>0</v>
          </cell>
          <cell r="K418">
            <v>7.0000000000000007E-2</v>
          </cell>
          <cell r="L418">
            <v>2</v>
          </cell>
          <cell r="M418">
            <v>0</v>
          </cell>
          <cell r="N418">
            <v>8.8699475869083874E-312</v>
          </cell>
          <cell r="O418" t="str">
            <v xml:space="preserve">XS </v>
          </cell>
          <cell r="P418">
            <v>2</v>
          </cell>
          <cell r="Q418">
            <v>3.73</v>
          </cell>
          <cell r="R418">
            <v>1</v>
          </cell>
        </row>
        <row r="419">
          <cell r="B419" t="str">
            <v xml:space="preserve">XS </v>
          </cell>
          <cell r="C419">
            <v>0.5</v>
          </cell>
          <cell r="D419">
            <v>3.73</v>
          </cell>
          <cell r="E419">
            <v>1</v>
          </cell>
          <cell r="F419">
            <v>0</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F429">
            <v>0</v>
          </cell>
          <cell r="G429">
            <v>0</v>
          </cell>
          <cell r="H429">
            <v>0</v>
          </cell>
          <cell r="I429">
            <v>0.13</v>
          </cell>
          <cell r="J429">
            <v>0.17</v>
          </cell>
          <cell r="K429">
            <v>0.30000000000000004</v>
          </cell>
          <cell r="L429">
            <v>2</v>
          </cell>
          <cell r="M429">
            <v>0</v>
          </cell>
          <cell r="N429">
            <v>9.1033671239145674E-312</v>
          </cell>
          <cell r="O429" t="str">
            <v xml:space="preserve">XS </v>
          </cell>
          <cell r="P429">
            <v>2</v>
          </cell>
          <cell r="Q429">
            <v>0</v>
          </cell>
          <cell r="R429">
            <v>9.0821471660049147E-312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F440">
            <v>0</v>
          </cell>
          <cell r="G440">
            <v>0</v>
          </cell>
          <cell r="H440">
            <v>0</v>
          </cell>
          <cell r="I440">
            <v>0.51</v>
          </cell>
          <cell r="J440">
            <v>1.59</v>
          </cell>
          <cell r="K440">
            <v>2.1</v>
          </cell>
          <cell r="L440">
            <v>4</v>
          </cell>
          <cell r="M440">
            <v>0</v>
          </cell>
          <cell r="N440">
            <v>9.3367866609207473E-312</v>
          </cell>
          <cell r="O440" t="str">
            <v xml:space="preserve">XS </v>
          </cell>
          <cell r="P440">
            <v>4</v>
          </cell>
          <cell r="Q440">
            <v>0</v>
          </cell>
          <cell r="R440">
            <v>9.3155667030110946E-312</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F451">
            <v>0</v>
          </cell>
          <cell r="G451">
            <v>0</v>
          </cell>
          <cell r="H451">
            <v>0</v>
          </cell>
          <cell r="I451">
            <v>2.64</v>
          </cell>
          <cell r="J451">
            <v>13.86</v>
          </cell>
          <cell r="K451">
            <v>16.5</v>
          </cell>
          <cell r="L451">
            <v>9</v>
          </cell>
          <cell r="M451">
            <v>0</v>
          </cell>
          <cell r="N451">
            <v>9.5702061979269273E-312</v>
          </cell>
          <cell r="O451" t="str">
            <v xml:space="preserve">XS </v>
          </cell>
          <cell r="P451">
            <v>9</v>
          </cell>
          <cell r="Q451">
            <v>0</v>
          </cell>
          <cell r="R451">
            <v>9.5489862400172746E-312</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L465">
            <v>0</v>
          </cell>
          <cell r="M465">
            <v>0</v>
          </cell>
          <cell r="N465">
            <v>0</v>
          </cell>
          <cell r="O465">
            <v>0</v>
          </cell>
          <cell r="P465">
            <v>2</v>
          </cell>
          <cell r="Q465">
            <v>0</v>
          </cell>
          <cell r="R465">
            <v>0</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F478">
            <v>0</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refreshError="1"/>
      <sheetData sheetId="70" refreshError="1"/>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sheetData sheetId="310"/>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sheetData sheetId="331"/>
      <sheetData sheetId="332"/>
      <sheetData sheetId="333"/>
      <sheetData sheetId="334" refreshError="1"/>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refreshError="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refreshError="1"/>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refreshError="1"/>
      <sheetData sheetId="432"/>
      <sheetData sheetId="433"/>
      <sheetData sheetId="434" refreshError="1"/>
      <sheetData sheetId="435" refreshError="1"/>
      <sheetData sheetId="436" refreshError="1"/>
      <sheetData sheetId="437"/>
      <sheetData sheetId="438"/>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sheetData sheetId="501" refreshError="1"/>
      <sheetData sheetId="502"/>
      <sheetData sheetId="503"/>
      <sheetData sheetId="504"/>
      <sheetData sheetId="505"/>
      <sheetData sheetId="506"/>
      <sheetData sheetId="507"/>
      <sheetData sheetId="50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 khoan"/>
      <sheetName val="So KT"/>
      <sheetName val="Module2"/>
      <sheetName val="Module1"/>
      <sheetName val="Module3"/>
      <sheetName val="Congty"/>
      <sheetName val="VPPN"/>
      <sheetName val="XN74"/>
      <sheetName val="XN54"/>
      <sheetName val="XN33"/>
      <sheetName val="NK96"/>
      <sheetName val="XL4Test5"/>
      <sheetName val="tong hop"/>
      <sheetName val="phan tich DG"/>
      <sheetName val="gia vat lieu"/>
      <sheetName val="gia xe may"/>
      <sheetName val="gia nhan cong"/>
      <sheetName val="Sheet2"/>
      <sheetName val="Sheet1"/>
      <sheetName val="00000000"/>
      <sheetName val="28-9"/>
      <sheetName val="27-9"/>
      <sheetName val="26-9"/>
      <sheetName val="25-9"/>
      <sheetName val="24-9"/>
      <sheetName val="23-9"/>
      <sheetName val="22-9"/>
      <sheetName val="21-9"/>
      <sheetName val="20-9"/>
      <sheetName val="19-9"/>
      <sheetName val="18-9"/>
      <sheetName val="17-9"/>
      <sheetName val="16-9"/>
      <sheetName val="15-9"/>
      <sheetName val="14-9"/>
      <sheetName val="13-9"/>
      <sheetName val="12-9"/>
      <sheetName val="11-9"/>
      <sheetName val="10-9"/>
      <sheetName val="9-9"/>
      <sheetName val="8-9"/>
      <sheetName val="7-9"/>
      <sheetName val="6-9"/>
      <sheetName val="5-9"/>
      <sheetName val="4-9"/>
      <sheetName val="3-9"/>
      <sheetName val="2-9"/>
      <sheetName val="1-9"/>
      <sheetName val="30-8"/>
      <sheetName val="29-8"/>
      <sheetName val="28-8"/>
      <sheetName val="27-8"/>
      <sheetName val="26-8"/>
      <sheetName val="25-8"/>
      <sheetName val="24-8"/>
      <sheetName val="23-8"/>
      <sheetName val="22-8"/>
      <sheetName val="21-8"/>
      <sheetName val="20-8"/>
      <sheetName val="19-8"/>
      <sheetName val="18-8"/>
      <sheetName val="17-8"/>
      <sheetName val="16-8"/>
      <sheetName val="15-8"/>
      <sheetName val="14-8"/>
      <sheetName val="13-8"/>
      <sheetName val="12-8"/>
      <sheetName val="11-8"/>
      <sheetName val="10-8"/>
      <sheetName val="9-8"/>
      <sheetName val="8-8"/>
      <sheetName val="7-8"/>
      <sheetName val="6-8"/>
      <sheetName val="5-8"/>
      <sheetName val="4-8"/>
      <sheetName val="03-8"/>
      <sheetName val="02-8"/>
      <sheetName val="01-8"/>
      <sheetName val="31-7"/>
      <sheetName val="30-7"/>
      <sheetName val="29-7"/>
      <sheetName val="28-7"/>
      <sheetName val="mau"/>
      <sheetName val="10000000"/>
      <sheetName val="GVL"/>
      <sheetName val="NEW-PANEL"/>
      <sheetName val="Do Thi Tho M.M (1)"/>
      <sheetName val="Nguyen Van Ly M.M (2)"/>
      <sheetName val="Dinh Van Hai M.M (3)"/>
      <sheetName val="Tran Van Thai  M.M (4) "/>
      <sheetName val="Tran Thi lan  M.M (5) "/>
      <sheetName val="Pham Thi Thin  M.M (6)"/>
      <sheetName val="Pham Thi Thuong  M.M (7)"/>
      <sheetName val="le Thi Thuc  M.M (8)"/>
      <sheetName val="Ngo Van Nhan M.M (9)"/>
      <sheetName val="Le Tat Ve M.M (10)"/>
      <sheetName val="Le Tat Ve M.M (11)"/>
      <sheetName val="Le Thi Nhan M.M (12)"/>
      <sheetName val="Le Thi Nhan 12(2)"/>
      <sheetName val="Doan Van Chin 13(1)"/>
      <sheetName val="Doan Van Chin 13(2)"/>
      <sheetName val="Dinh Van Ranh 14(1)"/>
      <sheetName val="Nguyen Duy Lien 15(2)"/>
      <sheetName val="Le Huu Hanh 16(1)"/>
      <sheetName val="Le Huu Hanh 16(2)"/>
      <sheetName val="Le Tat Ve 17(2)"/>
      <sheetName val="Phung Thi Hien 18(1)"/>
      <sheetName val="Phung Thi Hien 18(2)"/>
      <sheetName val="Ngo Xuan Dap 19(2)"/>
      <sheetName val="Le Huu Hung 20(2)"/>
      <sheetName val="Le Tri An 21(2)"/>
      <sheetName val="Hoang Van Chuong 22(2)"/>
      <sheetName val="Le Thi Ly 23(2)"/>
      <sheetName val="Vu Dinh Tre 24(2)"/>
      <sheetName val="Le Huu Hoa 25(2)"/>
      <sheetName val="Le Tat Ve 26(2)"/>
      <sheetName val="Hoang Thi Binh 27(2)"/>
      <sheetName val="Hoang Thi Binh 28(2)"/>
      <sheetName val="Le Huu Thuy 29(2)"/>
      <sheetName val="Mau moi"/>
      <sheetName val="PV THIEU(2)"/>
      <sheetName val="NTMEN4(1)"/>
      <sheetName val="XL4Poppy"/>
      <sheetName val="TN"/>
      <sheetName val="ND"/>
      <sheetName val="VL"/>
      <sheetName val="400-415.37"/>
      <sheetName val="KL NR2"/>
      <sheetName val="NR2 565 PQ DQ"/>
      <sheetName val="565 DD"/>
      <sheetName val="M2-415.37"/>
      <sheetName val="Cong"/>
      <sheetName val="507 PQ"/>
      <sheetName val="507 DD"/>
      <sheetName val=" Subbase"/>
      <sheetName val="NR2"/>
      <sheetName val="THCP"/>
      <sheetName val="BQT"/>
      <sheetName val="RG"/>
      <sheetName val="Sheet3"/>
      <sheetName val="BCVT"/>
      <sheetName val="BKHD"/>
      <sheetName val="MTL$-INTER"/>
      <sheetName val="Phu cap"/>
      <sheetName val="phu cap nam"/>
      <sheetName val="Mau 1 PGD"/>
      <sheetName val="Mau 2PGD"/>
      <sheetName val="Mau 3 PGD"/>
      <sheetName val="mau so 01A"/>
      <sheetName val="mau so 2"/>
      <sheetName val="mau so 3"/>
      <sheetName val="PCCM"/>
      <sheetName val="KQHDKD"/>
      <sheetName val="KHOI_DONG"/>
      <sheetName val="Inctiettk"/>
      <sheetName val="cd taikhoan"/>
      <sheetName val="NK_CHUNG"/>
      <sheetName val="CD_PSINH"/>
      <sheetName val="CDKT"/>
      <sheetName val="MAKHACH"/>
      <sheetName val="TH_CNO"/>
      <sheetName val="VC"/>
      <sheetName val="chitiet"/>
      <sheetName val="C/ngty"/>
      <sheetName val=""/>
      <sheetName val="DOAM0654CAS"/>
      <sheetName val="hold5"/>
      <sheetName val="hold6"/>
      <sheetName val="Phung Thi HIen 18(2_x0009_"/>
      <sheetName val="Le Tri An 2_x0011_(2)"/>
      <sheetName val="H/ang Van Chuong 22(2)"/>
      <sheetName val="Le_x0000_Huu Hoa 25(2)"/>
      <sheetName val="tienluong"/>
      <sheetName val="Nguyen Duy Lien ႀ￸(2)"/>
      <sheetName val="Phung Thi HIen 18(2 "/>
      <sheetName val="DI-ESTI"/>
      <sheetName val="Nguyen Duy Lien ??(2)"/>
      <sheetName val="CSDL"/>
      <sheetName val="BK"/>
      <sheetName val="PNK"/>
      <sheetName val="PXK"/>
      <sheetName val="PTL"/>
      <sheetName val="NXT"/>
      <sheetName val="STH131"/>
      <sheetName val="MAU PX"/>
      <sheetName val="331"/>
      <sheetName val="Le Huu Thuy 2_x0019_(2)"/>
      <sheetName val="sat"/>
      <sheetName val="ptvt"/>
      <sheetName val="Hoang Van Chuong _x0000_2(2)"/>
      <sheetName val="X_x0000_4Test5"/>
      <sheetName val="klnd"/>
      <sheetName val="DTmd"/>
      <sheetName val="thnl"/>
      <sheetName val="htxl"/>
      <sheetName val="bvl"/>
      <sheetName val="kpct"/>
      <sheetName val="THKP"/>
      <sheetName val="TT"/>
      <sheetName val="DI_ESTI"/>
      <sheetName val="Le Tat Ve M.M (1ÿÿ"/>
      <sheetName val="Le ThÿÿNhan M.M (12)"/>
      <sheetName val="ଶᐭ8"/>
      <sheetName val="DG chi tiet"/>
      <sheetName val="BTH phi"/>
      <sheetName val="BLT phi"/>
      <sheetName val="phi,le phi"/>
      <sheetName val="Bien Lai TON"/>
      <sheetName val="BCQT "/>
      <sheetName val="Giay di duong"/>
      <sheetName val="BC QT cua tung ap"/>
      <sheetName val="GIAO CHI TIEU THU QUY 07"/>
      <sheetName val="BANG TONG HOP GIAY NOP TIEN"/>
      <sheetName val="Le"/>
      <sheetName val="PTDG"/>
      <sheetName val="tra-vat-lieu"/>
      <sheetName val="T11,12-2001"/>
      <sheetName val="General"/>
      <sheetName val="LIST"/>
      <sheetName val="Girder"/>
      <sheetName val="Le Thi Ly 23(2_x0009_"/>
      <sheetName val="Le Thi Ly 23(2 "/>
      <sheetName val="Le?Huu Hoa 25(2)"/>
      <sheetName val="Hoang Van Chuong ?2(2)"/>
      <sheetName val="X?4Test5"/>
      <sheetName val="SPL4"/>
      <sheetName val="ma_pt"/>
      <sheetName val="Truot_nen"/>
      <sheetName val="DD 10KV"/>
      <sheetName val="LDC"/>
      <sheetName val="LDB"/>
      <sheetName val="LDA"/>
      <sheetName val="LD"/>
      <sheetName val="Le Thi Nha_x0000__x0000_f_x0000__x0001__x0000__x0000_"/>
      <sheetName val="_x0002__x0000_"/>
      <sheetName val="??8"/>
      <sheetName val="XJ74"/>
      <sheetName val="NR2Ƞ565 PQ DQ"/>
      <sheetName val="IBASE"/>
      <sheetName val="Tra_bang"/>
      <sheetName val="MïJule2"/>
      <sheetName val="13)8"/>
      <sheetName val="Sbq18"/>
      <sheetName val="THONG KE"/>
      <sheetName val="Hoang Van Chuong "/>
      <sheetName val="X"/>
      <sheetName val="Tai_khoan"/>
      <sheetName val="So_KT"/>
      <sheetName val="tong_hop"/>
      <sheetName val="phan_tich_DG"/>
      <sheetName val="gia_vat_lieu"/>
      <sheetName val="gia_xe_may"/>
      <sheetName val="gia_nhan_cong"/>
      <sheetName val="cd_taikhoan"/>
      <sheetName val="Do_Thi_Tho_M_M_(1)"/>
      <sheetName val="Nguyen_Van_Ly_M_M_(2)"/>
      <sheetName val="Dinh_Van_Hai_M_M_(3)"/>
      <sheetName val="Tran_Van_Thai__M_M_(4)_"/>
      <sheetName val="Tran_Thi_lan__M_M_(5)_"/>
      <sheetName val="Pham_Thi_Thin__M_M_(6)"/>
      <sheetName val="Pham_Thi_Thuong__M_M_(7)"/>
      <sheetName val="le_Thi_Thuc__M_M_(8)"/>
      <sheetName val="Ngo_Van_Nhan_M_M_(9)"/>
      <sheetName val="Le_Tat_Ve_M_M_(10)"/>
      <sheetName val="Le_Tat_Ve_M_M_(11)"/>
      <sheetName val="Le_Thi_Nhan_M_M_(12)"/>
      <sheetName val="Le_Thi_Nhan_12(2)"/>
      <sheetName val="Doan_Van_Chin_13(1)"/>
      <sheetName val="Doan_Van_Chin_13(2)"/>
      <sheetName val="Dinh_Van_Ranh_14(1)"/>
      <sheetName val="Nguyen_Duy_Lien_15(2)"/>
      <sheetName val="Le_Huu_Hanh_16(1)"/>
      <sheetName val="Le_Huu_Hanh_16(2)"/>
      <sheetName val="Le_Tat_Ve_17(2)"/>
      <sheetName val="Phung_Thi_Hien_18(1)"/>
      <sheetName val="Phung_Thi_Hien_18(2)"/>
      <sheetName val="Ngo_Xuan_Dap_19(2)"/>
      <sheetName val="Le_Huu_Hung_20(2)"/>
      <sheetName val="Le_Tri_An_21(2)"/>
      <sheetName val="Hoang_Van_Chuong_22(2)"/>
      <sheetName val="Le_Thi_Ly_23(2)"/>
      <sheetName val="Vu_Dinh_Tre_24(2)"/>
      <sheetName val="Le_Huu_Hoa_25(2)"/>
      <sheetName val="Le_Tat_Ve_26(2)"/>
      <sheetName val="Hoang_Thi_Binh_27(2)"/>
      <sheetName val="Hoang_Thi_Binh_28(2)"/>
      <sheetName val="Le_Huu_Thuy_29(2)"/>
      <sheetName val="Mau_moi"/>
      <sheetName val="PV_THIEU(2)"/>
      <sheetName val="400-415_37"/>
      <sheetName val="KL_NR2"/>
      <sheetName val="NR2_565_PQ_DQ"/>
      <sheetName val="565_DD"/>
      <sheetName val="M2-415_37"/>
      <sheetName val="507_PQ"/>
      <sheetName val="507_DD"/>
      <sheetName val="_Subbase"/>
      <sheetName val="Phu_cap"/>
      <sheetName val="phu_cap_nam"/>
      <sheetName val="Mau_1_PGD"/>
      <sheetName val="Mau_2PGD"/>
      <sheetName val="Mau_3_PGD"/>
      <sheetName val="mau_so_01A"/>
      <sheetName val="mau_so_2"/>
      <sheetName val="mau_so_3"/>
      <sheetName val="KEM NGHIEN GIA CONG"/>
      <sheetName val="SOKT-Q3CT"/>
      <sheetName val="C_ngty"/>
      <sheetName val="#REF!"/>
      <sheetName val="H_ang Van Chuong 22(2)"/>
      <sheetName val="Nguyen Duy Lien __(2)"/>
      <sheetName val="ctTBA"/>
      <sheetName val="Le_x0000_Huu Hanh 16(1)"/>
      <sheetName val="Le Thi_x0000_Nhan M.M (12)"/>
      <sheetName val="Parem"/>
      <sheetName val="Chi Tiet"/>
      <sheetName val="tra_vat_lieu"/>
      <sheetName val="DMTK"/>
      <sheetName val="Le_Huu Hoa 25(2)"/>
      <sheetName val="__8"/>
      <sheetName val="Hoang Van Chuong _2(2)"/>
      <sheetName val="X_4Test5"/>
      <sheetName val="Le Thi Nha"/>
      <sheetName val="Pham Thi Thuong  M.M (7i"/>
      <sheetName val="_x0011_3-8"/>
      <sheetName val="_x0004_OAM0654CAS"/>
      <sheetName val="Le Heu Hoa 25(2_x0009_"/>
      <sheetName val="Hoang Thi Binh 08(2)"/>
      <sheetName val="Pham T(i Thuong  M.M (7)"/>
      <sheetName val="Sheet26"/>
      <sheetName val="Pham ThiðThuong  M.M (7)"/>
      <sheetName val="Le Tat Ve M.M (19)"/>
      <sheetName val="400-015.37"/>
      <sheetName val="Le Thi Nha??f?_x0001_??"/>
      <sheetName val="_x0002_?"/>
      <sheetName val="MTO REV.2(ARMOR)"/>
      <sheetName val="Module#"/>
      <sheetName val="Le Heu Hoa 25(2 "/>
      <sheetName val="hgld5"/>
      <sheetName val="Book 1 Summary"/>
      <sheetName val="Main"/>
      <sheetName val="VL10KV"/>
      <sheetName val="TBA 250"/>
      <sheetName val="VL 0_4KV"/>
      <sheetName val="VLCong to"/>
      <sheetName val="Le?Huu Hanh 16(1)"/>
      <sheetName val="Le Thi?Nhan M.M (12)"/>
      <sheetName val="Dinh nghia"/>
      <sheetName val="Le Thi Nha?f?_x0001_?"/>
      <sheetName val="SumSBU"/>
      <sheetName val="ESTI."/>
      <sheetName val="FD"/>
      <sheetName val="GI"/>
      <sheetName val="EE (3)"/>
      <sheetName val="PAVEMENT"/>
      <sheetName val="TRAFFIC"/>
      <sheetName val="NR2?565 PQ DQ"/>
      <sheetName val="PR THIEU(2)"/>
      <sheetName val="DTCT"/>
      <sheetName val="nhap theo ngay vao"/>
      <sheetName val="N61"/>
      <sheetName val="Le Thi Nha__f__x0001___"/>
      <sheetName val="_x0002__"/>
      <sheetName val="Le Thi Nha_f__x0001__"/>
      <sheetName val="Le Thi"/>
      <sheetName val="DANGBAN"/>
      <sheetName val="so chi tiet"/>
      <sheetName val="Le Hue Hanh 16(2)"/>
      <sheetName val="Le2_x0000__x0000_ Hoa 25(2)"/>
      <sheetName val="MTO REV.0"/>
      <sheetName val="Pham Thi(Thuong  M.M (7)"/>
      <sheetName val="Le2"/>
      <sheetName val="NR2_565 PQ DQ"/>
      <sheetName val="Le_Huu Hanh 16(1)"/>
      <sheetName val="Le Thi_Nhan M.M (12)"/>
      <sheetName val="Loading"/>
      <sheetName val="Solieu"/>
      <sheetName val="NHATKY"/>
      <sheetName val="NHATKYC"/>
      <sheetName val="ptdg "/>
      <sheetName val="ptke"/>
      <sheetName val="t-h HA THE"/>
      <sheetName val="28-8_x0000__x0000__x0000__x0000__x0000__x0000__x0000__x0000__x0000__x0000__x0000__x0000_㢈ȣ_x0000__x0004__x0000__x0000__x0000__x0000__x0000__x0000_䴀ȣ_x0000__x0000__x0000_"/>
    </sheetNames>
    <sheetDataSet>
      <sheetData sheetId="0" refreshError="1">
        <row r="3">
          <cell r="A3" t="str">
            <v>111</v>
          </cell>
          <cell r="B3" t="str">
            <v>TiÒn mÆt - VN§</v>
          </cell>
          <cell r="C3" t="str">
            <v>Nî</v>
          </cell>
        </row>
        <row r="4">
          <cell r="A4" t="str">
            <v>1121</v>
          </cell>
          <cell r="B4" t="str">
            <v>TiÒn göi ng©n hµng - VN§</v>
          </cell>
          <cell r="C4" t="str">
            <v>Nî</v>
          </cell>
        </row>
        <row r="5">
          <cell r="A5" t="str">
            <v>1122</v>
          </cell>
          <cell r="B5" t="str">
            <v>TiÒn göi ng©n hµng - ngo¹i tÖ</v>
          </cell>
          <cell r="C5" t="str">
            <v>Nî</v>
          </cell>
        </row>
        <row r="6">
          <cell r="A6" t="str">
            <v>131</v>
          </cell>
          <cell r="B6" t="str">
            <v>ph¶i thu kh¸ch hµng</v>
          </cell>
          <cell r="C6" t="str">
            <v>Nî</v>
          </cell>
        </row>
        <row r="7">
          <cell r="A7" t="str">
            <v>133</v>
          </cell>
          <cell r="B7" t="str">
            <v>ThuÕ GTGT ®­îc khÊu trõ</v>
          </cell>
          <cell r="C7" t="str">
            <v>Nî</v>
          </cell>
        </row>
        <row r="8">
          <cell r="A8" t="str">
            <v>136</v>
          </cell>
          <cell r="B8" t="str">
            <v xml:space="preserve">Ph¶i thu néi bé </v>
          </cell>
          <cell r="C8" t="str">
            <v>Nî</v>
          </cell>
        </row>
        <row r="9">
          <cell r="A9" t="str">
            <v>138</v>
          </cell>
          <cell r="B9" t="str">
            <v>Ph¶i thu kh¸c</v>
          </cell>
          <cell r="C9" t="str">
            <v>Nî</v>
          </cell>
        </row>
        <row r="10">
          <cell r="A10" t="str">
            <v>141</v>
          </cell>
          <cell r="B10" t="str">
            <v>T¹m øng</v>
          </cell>
          <cell r="C10" t="str">
            <v>Nî</v>
          </cell>
        </row>
        <row r="11">
          <cell r="A11" t="str">
            <v>142</v>
          </cell>
          <cell r="B11" t="str">
            <v>Chi phÝ chê ph©n bæ</v>
          </cell>
          <cell r="C11" t="str">
            <v>Nî</v>
          </cell>
        </row>
        <row r="12">
          <cell r="A12" t="str">
            <v>144</v>
          </cell>
          <cell r="B12" t="str">
            <v>ThÕ chÊp ký quü ký c­îc</v>
          </cell>
          <cell r="C12" t="str">
            <v>Nî</v>
          </cell>
        </row>
        <row r="13">
          <cell r="A13" t="str">
            <v>152</v>
          </cell>
          <cell r="B13" t="str">
            <v>Nguyªn liÖu, vËt liÖu</v>
          </cell>
          <cell r="C13" t="str">
            <v>Nî</v>
          </cell>
        </row>
        <row r="14">
          <cell r="A14" t="str">
            <v>153</v>
          </cell>
          <cell r="B14" t="str">
            <v>C«ng cô, dông cô</v>
          </cell>
          <cell r="C14" t="str">
            <v>Nî</v>
          </cell>
        </row>
        <row r="15">
          <cell r="A15" t="str">
            <v>154</v>
          </cell>
          <cell r="B15" t="str">
            <v xml:space="preserve">Chi phÝ SXKD dë dang </v>
          </cell>
          <cell r="C15" t="str">
            <v>Nî</v>
          </cell>
        </row>
        <row r="16">
          <cell r="A16" t="str">
            <v>155</v>
          </cell>
          <cell r="B16" t="str">
            <v>Thµnh phÈm</v>
          </cell>
          <cell r="C16" t="str">
            <v>Nî</v>
          </cell>
        </row>
        <row r="17">
          <cell r="A17" t="str">
            <v>156</v>
          </cell>
          <cell r="B17" t="str">
            <v>Hµng ho¸</v>
          </cell>
          <cell r="C17" t="str">
            <v>Nî</v>
          </cell>
        </row>
        <row r="18">
          <cell r="A18" t="str">
            <v>211</v>
          </cell>
          <cell r="B18" t="str">
            <v>Tµi s¶n cè ®Þnh h÷u h×nh</v>
          </cell>
          <cell r="C18" t="str">
            <v>Nî</v>
          </cell>
        </row>
        <row r="19">
          <cell r="A19" t="str">
            <v>214</v>
          </cell>
          <cell r="B19" t="str">
            <v xml:space="preserve">Hao mßn TSC§ </v>
          </cell>
          <cell r="C19" t="str">
            <v>Cã</v>
          </cell>
        </row>
        <row r="20">
          <cell r="A20" t="str">
            <v>311</v>
          </cell>
          <cell r="B20" t="str">
            <v>Vay ng¾n h¹n</v>
          </cell>
          <cell r="C20" t="str">
            <v>Cã</v>
          </cell>
        </row>
        <row r="21">
          <cell r="A21" t="str">
            <v>331</v>
          </cell>
          <cell r="B21" t="str">
            <v>Ph¶i tr¶ ng­êi b¸n</v>
          </cell>
          <cell r="C21" t="str">
            <v>Cã</v>
          </cell>
        </row>
        <row r="22">
          <cell r="A22" t="str">
            <v>133</v>
          </cell>
          <cell r="B22" t="str">
            <v>ThuÕ GTGT ®­îc khÊu trõ</v>
          </cell>
          <cell r="C22" t="str">
            <v>Nî</v>
          </cell>
        </row>
        <row r="23">
          <cell r="A23" t="str">
            <v>3331</v>
          </cell>
          <cell r="B23" t="str">
            <v>ThuÕ gi¸ trÞ gia t¨ng ph¶i nép</v>
          </cell>
          <cell r="C23" t="str">
            <v>Cã</v>
          </cell>
        </row>
        <row r="24">
          <cell r="A24" t="str">
            <v>3333</v>
          </cell>
          <cell r="B24" t="str">
            <v>ThuÕ nhËp khÈu</v>
          </cell>
          <cell r="C24" t="str">
            <v>Cã</v>
          </cell>
        </row>
        <row r="25">
          <cell r="A25" t="str">
            <v>3337</v>
          </cell>
          <cell r="B25" t="str">
            <v>ThuÕ nhµ ®Êt, tiÒn thuª ®Êt</v>
          </cell>
          <cell r="C25" t="str">
            <v>Cã</v>
          </cell>
        </row>
        <row r="26">
          <cell r="A26" t="str">
            <v>3338</v>
          </cell>
          <cell r="B26" t="str">
            <v>C¸c lo¹i thuÕ kh¸c</v>
          </cell>
          <cell r="C26" t="str">
            <v>Cã</v>
          </cell>
        </row>
        <row r="27">
          <cell r="A27" t="str">
            <v>334</v>
          </cell>
          <cell r="B27" t="str">
            <v>Ph¶i tr¶ c«ng nh©n viªn</v>
          </cell>
          <cell r="C27" t="str">
            <v>Cã</v>
          </cell>
        </row>
        <row r="28">
          <cell r="A28" t="str">
            <v>336</v>
          </cell>
          <cell r="B28" t="str">
            <v>Ph¶i tr¶ néi bé</v>
          </cell>
          <cell r="C28" t="str">
            <v>Cã</v>
          </cell>
        </row>
        <row r="29">
          <cell r="A29" t="str">
            <v>3382</v>
          </cell>
          <cell r="B29" t="str">
            <v>Kinh phÝ c«ng ®oµn</v>
          </cell>
          <cell r="C29" t="str">
            <v>Cã</v>
          </cell>
        </row>
        <row r="30">
          <cell r="A30" t="str">
            <v>3383</v>
          </cell>
          <cell r="B30" t="str">
            <v>B¶o hiÓm x· héi</v>
          </cell>
          <cell r="C30" t="str">
            <v>Cã</v>
          </cell>
        </row>
        <row r="31">
          <cell r="A31" t="str">
            <v>3384</v>
          </cell>
          <cell r="B31" t="str">
            <v>B¶o hiÓm YTÕ</v>
          </cell>
          <cell r="C31" t="str">
            <v>Cã</v>
          </cell>
        </row>
        <row r="32">
          <cell r="A32" t="str">
            <v>3388</v>
          </cell>
          <cell r="B32" t="str">
            <v>Ph¶i tr¶, ph¶i nép kh¸c</v>
          </cell>
          <cell r="C32" t="str">
            <v>Cã</v>
          </cell>
        </row>
        <row r="33">
          <cell r="A33" t="str">
            <v>341</v>
          </cell>
          <cell r="B33" t="str">
            <v>Vay dµi h¹n</v>
          </cell>
          <cell r="C33" t="str">
            <v>Cã</v>
          </cell>
        </row>
        <row r="34">
          <cell r="A34" t="str">
            <v>411</v>
          </cell>
          <cell r="B34" t="str">
            <v>Nguån vèn kinh doanh</v>
          </cell>
          <cell r="C34" t="str">
            <v>Cã</v>
          </cell>
        </row>
        <row r="35">
          <cell r="A35" t="str">
            <v>412</v>
          </cell>
          <cell r="B35" t="str">
            <v>chªnh lÖch ®¸nh gi¸ tµI s¶n</v>
          </cell>
          <cell r="C35" t="str">
            <v>L</v>
          </cell>
        </row>
        <row r="36">
          <cell r="A36" t="str">
            <v>413</v>
          </cell>
          <cell r="B36" t="str">
            <v>Chªnh lÖch tû gi¸</v>
          </cell>
          <cell r="C36" t="str">
            <v>L</v>
          </cell>
        </row>
        <row r="37">
          <cell r="A37" t="str">
            <v>421</v>
          </cell>
          <cell r="B37" t="str">
            <v xml:space="preserve">L·i /lç ch­a ph©n phèi </v>
          </cell>
          <cell r="C37" t="str">
            <v>L</v>
          </cell>
        </row>
        <row r="38">
          <cell r="A38" t="str">
            <v>511</v>
          </cell>
          <cell r="B38" t="str">
            <v>Doanh thu b¸n s¶n phÈm</v>
          </cell>
          <cell r="C38" t="str">
            <v>Cã</v>
          </cell>
        </row>
        <row r="39">
          <cell r="A39" t="str">
            <v>531</v>
          </cell>
          <cell r="B39" t="str">
            <v>Gi¶m gi¸ hµng b¸n</v>
          </cell>
          <cell r="C39" t="str">
            <v>Cã</v>
          </cell>
        </row>
        <row r="40">
          <cell r="A40" t="str">
            <v>532</v>
          </cell>
          <cell r="B40" t="str">
            <v>Hµng b¸n bÞ tr¶ l¹i</v>
          </cell>
          <cell r="C40" t="str">
            <v>Cã</v>
          </cell>
        </row>
        <row r="41">
          <cell r="A41" t="str">
            <v>621</v>
          </cell>
          <cell r="B41" t="str">
            <v>Chi phÝ NVLiÖu trùc tiÕp</v>
          </cell>
          <cell r="C41" t="str">
            <v>Nî</v>
          </cell>
        </row>
        <row r="42">
          <cell r="A42" t="str">
            <v>622</v>
          </cell>
          <cell r="B42" t="str">
            <v>Chi phÝ nh©n c«ng trùc tiÕp</v>
          </cell>
          <cell r="C42" t="str">
            <v>Nî</v>
          </cell>
        </row>
        <row r="43">
          <cell r="A43" t="str">
            <v>627</v>
          </cell>
          <cell r="B43" t="str">
            <v xml:space="preserve">Chi phÝ s¶n xuÊt chung </v>
          </cell>
          <cell r="C43" t="str">
            <v>Nî</v>
          </cell>
        </row>
        <row r="44">
          <cell r="A44" t="str">
            <v>632</v>
          </cell>
          <cell r="B44" t="str">
            <v>Gi¸ vèn b¸n hµng</v>
          </cell>
          <cell r="C44" t="str">
            <v>Nî</v>
          </cell>
        </row>
        <row r="45">
          <cell r="A45" t="str">
            <v>641</v>
          </cell>
          <cell r="B45" t="str">
            <v xml:space="preserve">Chi phÝ b¸n hµng </v>
          </cell>
          <cell r="C45" t="str">
            <v>Nî</v>
          </cell>
        </row>
        <row r="46">
          <cell r="A46" t="str">
            <v>642</v>
          </cell>
          <cell r="B46" t="str">
            <v>Chi phÝ qu¶n lý doanh nghiÖp</v>
          </cell>
          <cell r="C46" t="str">
            <v>Nî</v>
          </cell>
        </row>
        <row r="47">
          <cell r="A47" t="str">
            <v>711</v>
          </cell>
          <cell r="B47" t="str">
            <v>Thu nhËp ho¹t ®éng tµi chÝnh</v>
          </cell>
          <cell r="C47" t="str">
            <v>Cã</v>
          </cell>
        </row>
        <row r="48">
          <cell r="A48" t="str">
            <v>721</v>
          </cell>
          <cell r="B48" t="str">
            <v>Thu nhËp bÊt th­êng</v>
          </cell>
          <cell r="C48" t="str">
            <v>Cã</v>
          </cell>
        </row>
        <row r="49">
          <cell r="A49" t="str">
            <v>811</v>
          </cell>
          <cell r="B49" t="str">
            <v>Chi phÝ ho¹t ®éng tµi chÝnh</v>
          </cell>
          <cell r="C49" t="str">
            <v>Nî</v>
          </cell>
        </row>
        <row r="50">
          <cell r="A50" t="str">
            <v>821</v>
          </cell>
          <cell r="B50" t="str">
            <v>Chi phÝ ho¹t ®éng tµi chÝnh</v>
          </cell>
          <cell r="C50" t="str">
            <v>Nî</v>
          </cell>
        </row>
        <row r="51">
          <cell r="A51" t="str">
            <v>911</v>
          </cell>
          <cell r="B51" t="str">
            <v>X¸c ®Þnh kÕt qu¶ kinh doanh</v>
          </cell>
          <cell r="C51" t="str">
            <v>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sheetData sheetId="205"/>
      <sheetData sheetId="206"/>
      <sheetData sheetId="207"/>
      <sheetData sheetId="208"/>
      <sheetData sheetId="209"/>
      <sheetData sheetId="210"/>
      <sheetData sheetId="211"/>
      <sheetData sheetId="212"/>
      <sheetData sheetId="213"/>
      <sheetData sheetId="214" refreshError="1"/>
      <sheetData sheetId="215" refreshError="1"/>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sheetData sheetId="231"/>
      <sheetData sheetId="232"/>
      <sheetData sheetId="233" refreshError="1"/>
      <sheetData sheetId="234" refreshError="1"/>
      <sheetData sheetId="235" refreshError="1"/>
      <sheetData sheetId="236"/>
      <sheetData sheetId="237"/>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sheetData sheetId="324"/>
      <sheetData sheetId="325"/>
      <sheetData sheetId="326"/>
      <sheetData sheetId="327"/>
      <sheetData sheetId="328"/>
      <sheetData sheetId="329" refreshError="1"/>
      <sheetData sheetId="330"/>
      <sheetData sheetId="331"/>
      <sheetData sheetId="332"/>
      <sheetData sheetId="333" refreshError="1"/>
      <sheetData sheetId="334" refreshError="1"/>
      <sheetData sheetId="335" refreshError="1"/>
      <sheetData sheetId="336" refreshError="1"/>
      <sheetData sheetId="337"/>
      <sheetData sheetId="338"/>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sheetData sheetId="368"/>
      <sheetData sheetId="369" refreshError="1"/>
      <sheetData sheetId="370"/>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KHAI"/>
      <sheetName val="5%"/>
      <sheetName val="10%"/>
      <sheetName val="Sheet1"/>
      <sheetName val="XL4Poppy"/>
    </sheetNames>
    <sheetDataSet>
      <sheetData sheetId="0"/>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
      <sheetName val="DG"/>
      <sheetName val="THop"/>
      <sheetName val="TDT"/>
      <sheetName val="Kluong"/>
      <sheetName val="H.so"/>
      <sheetName val="Tvan"/>
    </sheetNames>
    <sheetDataSet>
      <sheetData sheetId="0"/>
      <sheetData sheetId="1"/>
      <sheetData sheetId="2"/>
      <sheetData sheetId="3" refreshError="1">
        <row r="88">
          <cell r="D88">
            <v>118135008251.60049</v>
          </cell>
        </row>
      </sheetData>
      <sheetData sheetId="4"/>
      <sheetData sheetId="5"/>
      <sheetData sheetId="6"/>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uc thanh"/>
      <sheetName val="QL1A-QL1A moi"/>
      <sheetName val="C.Bong Lang"/>
      <sheetName val="Vanh dai III (TKKT)"/>
      <sheetName val="SL-NC-MB"/>
      <sheetName val="CX-AD-LC"/>
      <sheetName val="Cau-YBai-Tam"/>
      <sheetName val="XL4Poppy"/>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733,14-km238"/>
      <sheetName val="Km237_733,14"/>
      <sheetName val="Km236"/>
      <sheetName val="Km235"/>
      <sheetName val="Km234"/>
      <sheetName val="Km233s,"/>
      <sheetName val="Km232s"/>
      <sheetName val="Km231,"/>
      <sheetName val="Km230"/>
      <sheetName val="Km229s,"/>
      <sheetName val="228_100-229s"/>
      <sheetName val="Km227_838-228_100"/>
      <sheetName val="Km227-227_838s,"/>
      <sheetName val="Km226"/>
      <sheetName val="Km225,"/>
      <sheetName val="Tong KLBS"/>
      <sheetName val="THKLNT(lantruoc)"/>
      <sheetName val="BGThau"/>
      <sheetName val="00000000"/>
      <sheetName val="00000001"/>
      <sheetName val="XL4Test5"/>
      <sheetName val="VL"/>
      <sheetName val="NHAN CONG"/>
      <sheetName val="MAY"/>
      <sheetName val="VUA"/>
      <sheetName val="DG CAU"/>
      <sheetName val="THOP CAU"/>
      <sheetName val="TLP CAU"/>
      <sheetName val="DAKT1"/>
      <sheetName val="XL4Poppy (2)"/>
      <sheetName val="KluongKm2,4"/>
      <sheetName val="B.cao"/>
      <sheetName val="T.tiet"/>
      <sheetName val="T.N"/>
      <sheetName val="To trinh"/>
      <sheetName val="bang2"/>
      <sheetName val="coHoan"/>
      <sheetName val="Congty"/>
      <sheetName val="VPPN"/>
      <sheetName val="XN74"/>
      <sheetName val="XN54"/>
      <sheetName val="XN33"/>
      <sheetName val="NK96"/>
      <sheetName val="TH"/>
      <sheetName val="ETH"/>
      <sheetName val="1"/>
      <sheetName val="2"/>
      <sheetName val="3"/>
      <sheetName val="4"/>
      <sheetName val="5"/>
      <sheetName val="6"/>
      <sheetName val="7"/>
      <sheetName val="DT1"/>
      <sheetName val="DT2"/>
      <sheetName val="Nam 2001"/>
      <sheetName val="Tang TSCD 98-02"/>
      <sheetName val="BIEN DONG"/>
      <sheetName val="TSCD 2001"/>
      <sheetName val="Quy 1-2002"/>
      <sheetName val="Quy 2-2002"/>
      <sheetName val="Quy 3-2002"/>
      <sheetName val="Quy 4-02"/>
      <sheetName val="XXXXXXXX"/>
      <sheetName val="solieu"/>
      <sheetName val="PLV"/>
      <sheetName val="Dongia"/>
      <sheetName val="DTCTtaluy"/>
      <sheetName val="KLDGTT&lt;120%"/>
      <sheetName val="PL2"/>
      <sheetName val="DTnen"/>
      <sheetName val="PL"/>
      <sheetName val="THKL nghiemthu"/>
      <sheetName val="DTCTtaluy (2)"/>
      <sheetName val="KLDGTT&lt;120% (2)"/>
      <sheetName val="TH (2)"/>
      <sheetName val="XXXXXXX0"/>
      <sheetName val="10000000"/>
      <sheetName val="XXXXXXX1"/>
      <sheetName val="20000000"/>
      <sheetName val="30000000"/>
      <sheetName val="KTQT-AFC"/>
      <sheetName val="CLDG"/>
      <sheetName val="CLKL"/>
      <sheetName val="Bang du toan"/>
      <sheetName val="Tonghop"/>
      <sheetName val="Bu gia"/>
      <sheetName val="PT vat tu"/>
      <sheetName val="PTVT"/>
      <sheetName val="boHoan"/>
      <sheetName val="XN79"/>
      <sheetName val="CTMT"/>
      <sheetName val="C.     Lang"/>
      <sheetName val="KluongKm2_x000c_4"/>
      <sheetName val="QL1A-QL1Q moi"/>
      <sheetName val="Tai khoan"/>
      <sheetName val="chi tieu HV"/>
      <sheetName val="sx-tt-tk"/>
      <sheetName val="tsach &amp; thu hoi"/>
      <sheetName val="KK than ton   (2)"/>
      <sheetName val="TT cac ho"/>
      <sheetName val="TT trong nganh"/>
      <sheetName val="chi tiet KHM"/>
      <sheetName val="Pham cap"/>
      <sheetName val="DT than"/>
      <sheetName val="Doanh thu"/>
      <sheetName val="gia tri SX"/>
      <sheetName val="Maumoi"/>
      <sheetName val="So Cong nghiep"/>
      <sheetName val="Bia BC"/>
      <sheetName val="TH thanton"/>
      <sheetName val="Dat da thai"/>
      <sheetName val="XNGB-BMD2004"/>
      <sheetName val="GTSX (TT)"/>
      <sheetName val="XNGBQI"/>
      <sheetName val="XNGBQI (2)"/>
      <sheetName val="XNGBQI-04 (2)"/>
      <sheetName val="XNGBQII-04 (2)"/>
      <sheetName val="XNGBQII-04 (3)"/>
      <sheetName val="XNGBQIII-04 (2)"/>
      <sheetName val="XNGBQIII-04 (3)"/>
      <sheetName val="XNGBQIV-04 (2)"/>
      <sheetName val="XNGBQIV-04 (3)"/>
      <sheetName val="XNGBQI-05"/>
      <sheetName val="XNGBQI-05 (02)"/>
      <sheetName val="Gia ban NK bq"/>
      <sheetName val="Sheet19"/>
      <sheetName val="Sheet20"/>
      <sheetName val="Sheet21"/>
      <sheetName val="Sheet22"/>
      <sheetName val="Sheet23"/>
      <sheetName val="Sheet24"/>
      <sheetName val="Sheet25"/>
      <sheetName val="Sheet26"/>
      <sheetName val="Sheet27"/>
      <sheetName val="Sheet28"/>
      <sheetName val="Sheet29"/>
      <sheetName val="Sheet30"/>
      <sheetName val="000000000000"/>
      <sheetName val="100000000000"/>
      <sheetName val="200000000000"/>
      <sheetName val="DG CAࡕ"/>
      <sheetName val="SL)NC-MB"/>
      <sheetName val="HK1"/>
      <sheetName val="HK2"/>
      <sheetName val="CANAM"/>
      <sheetName val="gVL"/>
      <sheetName val="Km23"/>
      <sheetName val="Tonghmp"/>
      <sheetName val="DG CA?"/>
      <sheetName val="MTO REV.0"/>
      <sheetName val="KH-Q1,Q2,01"/>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K331D"/>
      <sheetName val="334 d"/>
      <sheetName val="lt-tl"/>
      <sheetName val="px3-tl"/>
      <sheetName val="px1-tl"/>
      <sheetName val="vp-tl"/>
      <sheetName val="px2,tb-tl"/>
      <sheetName val="th-qt"/>
      <sheetName val="bqt"/>
      <sheetName val="tl-khovt"/>
      <sheetName val="dtkhovt"/>
      <sheetName val="Sheet17"/>
      <sheetName val="Sheet18"/>
      <sheetName val="C.   ( Lang"/>
      <sheetName val="Maumo)"/>
      <sheetName val="Tonchop"/>
      <sheetName val="dmuc"/>
      <sheetName val="P_x000c_V"/>
      <sheetName val="S29_x0007__x0000__x0000_S"/>
      <sheetName val="BDCNH"/>
      <sheetName val="bcdtk"/>
      <sheetName val="BCDKTNH"/>
      <sheetName val="BCDKTTHUE"/>
      <sheetName val="tscd"/>
      <sheetName val="Tojg KLBS"/>
      <sheetName val="DG "/>
      <sheetName val="TTDZ22"/>
      <sheetName val="S29_x0007_"/>
      <sheetName val="ɂIEN DONG"/>
      <sheetName val="XL@Test5"/>
      <sheetName val="NC"/>
      <sheetName val="bia"/>
      <sheetName val="rotoduc"/>
      <sheetName val="Truc"/>
      <sheetName val="roto truc"/>
      <sheetName val="stato"/>
      <sheetName val="Day dt"/>
      <sheetName val="statoday"/>
      <sheetName val="stato tam say"/>
      <sheetName val="Than"/>
      <sheetName val="Stato ep"/>
      <sheetName val="Canh gio"/>
      <sheetName val="Napgio"/>
      <sheetName val="Nap-Hopcuc"/>
      <sheetName val="laprap"/>
      <sheetName val="Cocau"/>
      <sheetName val="Ss Z- GB"/>
      <sheetName val="NCong-Day-Su"/>
      <sheetName val="giathanh1"/>
      <sheetName val="¶"/>
      <sheetName val="BGThau_x0008__x0000__x0000_0000000_x0001__x0006__x0000__x0000_Sheet1_x0008__x0000__x0000_To"/>
      <sheetName val="S`eet12"/>
      <sheetName val="XHXPXXX1"/>
      <sheetName val="0000000!"/>
      <sheetName val="To tri.h"/>
      <sheetName val="cnHoan"/>
      <sheetName val="V_x0010_PN"/>
      <sheetName val="?IEN DONG"/>
      <sheetName val="KK bo sung"/>
      <sheetName val="IBASE"/>
      <sheetName val="˜Ünh m÷c"/>
      <sheetName val="PTVL"/>
      <sheetName val="Quy_x0000_2-2002"/>
      <sheetName val="Bu gi`"/>
      <sheetName val="tuong"/>
      <sheetName val="NHAN_x0000_CONG"/>
      <sheetName val="Ünh m÷c"/>
      <sheetName val="DI-ESTI"/>
      <sheetName val="NHAN CW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row r="29">
          <cell r="E29">
            <v>1.0064143450228789</v>
          </cell>
        </row>
      </sheetData>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ra-vat-lieu"/>
      <sheetName val="PTDG"/>
      <sheetName val="T.Tranh AnLoc"/>
      <sheetName val="T.Tranh LocNinh"/>
      <sheetName val="QL13"/>
      <sheetName val="Tonghop"/>
      <sheetName val="Tra_bang"/>
      <sheetName val="KSTK(1778 Dcuong)"/>
      <sheetName val="dbgt(tuyen) (2)"/>
      <sheetName val="dbgt(tuyen)"/>
      <sheetName val="DgiaksatDHC4,"/>
      <sheetName val="dongia"/>
      <sheetName val="KSTK (06)"/>
      <sheetName val="XL4Poppy"/>
      <sheetName val="Congty"/>
      <sheetName val="VPPN"/>
      <sheetName val="XN74"/>
      <sheetName val="XN54"/>
      <sheetName val="XN33"/>
      <sheetName val="NK96"/>
      <sheetName val="XL4Test5"/>
      <sheetName val="tong hop"/>
      <sheetName val="phan tich DG"/>
      <sheetName val="gia vat lieu"/>
      <sheetName val="gia xe may"/>
      <sheetName val="gia nhan cong"/>
      <sheetName val="Sheet1"/>
      <sheetName val="Sheet2"/>
      <sheetName val="Sheet3"/>
      <sheetName val="Co.gty"/>
      <sheetName val="T.Tranh LmcNinh"/>
      <sheetName val="KSTK(17_x0017_8 Dcuong)"/>
      <sheetName val="dbgt(tuien)"/>
      <sheetName val="DgiakqatDHC4,"/>
      <sheetName val="KQTK (06)"/>
      <sheetName val="Sheet4"/>
      <sheetName val="tonghoptt (2)"/>
      <sheetName val="tonghoptt"/>
      <sheetName val="ximang"/>
      <sheetName val="da 1x2"/>
      <sheetName val="cat vang"/>
      <sheetName val="phugia555"/>
      <sheetName val="phugia561"/>
      <sheetName val="TK.TGTGT"/>
      <sheetName val="BR.10%"/>
      <sheetName val="MV.10% "/>
      <sheetName val="MV.01%"/>
      <sheetName val="Ctg.Thu"/>
      <sheetName val="Ctg.Chi"/>
      <sheetName val="Ctg.Gv"/>
      <sheetName val="Ctgs.1"/>
      <sheetName val="Ctgs.2"/>
      <sheetName val="Ctgs.3"/>
      <sheetName val="Bia Ctgs"/>
      <sheetName val="BK.NXT"/>
      <sheetName val="Ct.Nxt"/>
      <sheetName val="Cd.Nhap"/>
      <sheetName val="wia nhan cong"/>
      <sheetName val="KSTK(1778 _x0004_c5o.g)"/>
      <sheetName val="db't(tuyen) (2)"/>
      <sheetName val="DTCT"/>
      <sheetName val="gia vat_x0000_lieu"/>
      <sheetName val="CT doanh thu 2005"/>
      <sheetName val="Dthu 2006 sua"/>
      <sheetName val="Doanh thu gia thanh"/>
      <sheetName val="6 thang 2006"/>
      <sheetName val="Bao cao thue (2)"/>
      <sheetName val="Tong hop CP T10"/>
      <sheetName val="Bao cao thue"/>
      <sheetName val="Thue cong trinh"/>
      <sheetName val="Gia thanh"/>
      <sheetName val="Pke toan"/>
      <sheetName val="Gia thanh cong trinh - Hoa"/>
      <sheetName val="Ke toan thuc hien cong trinh"/>
      <sheetName val="Du kien DT 9 thang de nop"/>
      <sheetName val="Tra_ba_x000e_g"/>
      <sheetName val="_x0018_N54"/>
      <sheetName val="00000000"/>
      <sheetName val="Tonghp"/>
      <sheetName val="Loading"/>
      <sheetName val="Check C"/>
      <sheetName val="_x000c__x0000__x0001__x0000__x0000__x0000__x0001_ý"/>
      <sheetName val="gVL"/>
      <sheetName val="gia 3_x0000_t lieu"/>
      <sheetName val="Tai khoan"/>
      <sheetName val="Dulieu"/>
      <sheetName val="VL,NC"/>
      <sheetName val="dung"/>
      <sheetName val="C45-BH"/>
      <sheetName val="C47-BH-01"/>
      <sheetName val="C47-BH-02"/>
      <sheetName val="C47-BH-03"/>
      <sheetName val="C46-BH-I"/>
      <sheetName val="S53-BH-I"/>
      <sheetName val="C47-BH-04"/>
      <sheetName val="C47-BH-05"/>
      <sheetName val="C47-BH-06"/>
      <sheetName val="S53-BH-II"/>
      <sheetName val="C46-BH-II"/>
      <sheetName val="C47-BH-07"/>
      <sheetName val="C47-BH-08"/>
      <sheetName val="C47-BH-09"/>
      <sheetName val="S53-BH-III"/>
      <sheetName val="C46-BH-III"/>
      <sheetName val="C47-BH-10"/>
      <sheetName val="C47-BH-11"/>
      <sheetName val="C47-BH-12"/>
      <sheetName val="S53-BH-IV"/>
      <sheetName val="C46-BH-IV"/>
      <sheetName val="10000000"/>
      <sheetName val="20000000"/>
      <sheetName val="TSO_CHUNG"/>
      <sheetName val="Tra KS"/>
      <sheetName val="Tnnghop"/>
      <sheetName val="giathanh1"/>
      <sheetName val="ctTBA"/>
      <sheetName val="2_x0000__x0000_(tuyen)"/>
      <sheetName val="NOMENCLATURE"/>
      <sheetName val="dgngia"/>
      <sheetName val="BTH phi"/>
      <sheetName val="BLT phi"/>
      <sheetName val="phi,le phi"/>
      <sheetName val="Bien Lai TON"/>
      <sheetName val="BCQT "/>
      <sheetName val="Giay di duong"/>
      <sheetName val="BC QT cua tung ap"/>
      <sheetName val="GIAO CHI TIEU THU QUY 07"/>
      <sheetName val="BANG TONG HOP GIAY NOP TIEN"/>
      <sheetName val="CHITIET VL-NC-TT-3p"/>
      <sheetName val="VCV-BE-TONG"/>
      <sheetName val="gia vat?lieu"/>
      <sheetName val="DTCT-TB"/>
      <sheetName val="dtct cau"/>
      <sheetName val="lt-tl"/>
      <sheetName val="px3-tl"/>
      <sheetName val="px1-tl"/>
      <sheetName val="vp-tl"/>
      <sheetName val="px2,tb-tl"/>
      <sheetName val="th-qt"/>
      <sheetName val="bqt"/>
      <sheetName val="tl-khovt"/>
      <sheetName val="dtkhovt"/>
      <sheetName val="Sheet8"/>
      <sheetName val="Sheet9"/>
      <sheetName val="Sheet10"/>
      <sheetName val="Sheet11"/>
      <sheetName val="Sheet12"/>
      <sheetName val="Sheet13"/>
      <sheetName val="Sheet14"/>
      <sheetName val="Sheet15"/>
      <sheetName val="Sheet16"/>
      <sheetName val="Sheet17"/>
      <sheetName val="Sheet18"/>
      <sheetName val="KH-Q1,Q2,01"/>
      <sheetName val="ptdg-duong"/>
      <sheetName val="KCCP"/>
      <sheetName val="DO AM DT"/>
      <sheetName val="PTVT (MAU)"/>
      <sheetName val="_x000c_?_x0001_???_x0001_ý"/>
      <sheetName val="gia 3?t lieu"/>
      <sheetName val="TL rieng"/>
      <sheetName val="BO"/>
      <sheetName val="fia vat lieu"/>
      <sheetName val="Shdet3"/>
      <sheetName val="Cn.gty"/>
      <sheetName val="dbgt(tuien("/>
      <sheetName val="DgiajqatDHC4,"/>
      <sheetName val="Thuc thanh"/>
      <sheetName val="CdȮNhap"/>
      <sheetName val="_x000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sheetData sheetId="32"/>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refreshError="1"/>
      <sheetData sheetId="81" refreshError="1"/>
      <sheetData sheetId="82" refreshError="1"/>
      <sheetData sheetId="83" refreshError="1"/>
      <sheetData sheetId="84"/>
      <sheetData sheetId="85" refreshError="1"/>
      <sheetData sheetId="86" refreshError="1"/>
      <sheetData sheetId="87" refreshError="1"/>
      <sheetData sheetId="88"/>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sheetData sheetId="115" refreshError="1"/>
      <sheetData sheetId="116" refreshError="1"/>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refreshError="1"/>
      <sheetData sheetId="158" refreshError="1"/>
      <sheetData sheetId="159"/>
      <sheetData sheetId="160"/>
      <sheetData sheetId="161" refreshError="1"/>
      <sheetData sheetId="162" refreshError="1"/>
      <sheetData sheetId="163"/>
      <sheetData sheetId="164"/>
      <sheetData sheetId="165" refreshError="1"/>
      <sheetData sheetId="166" refreshError="1"/>
      <sheetData sheetId="167"/>
      <sheetData sheetId="168" refreshError="1"/>
      <sheetData sheetId="169"/>
      <sheetData sheetId="1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DBGT"/>
      <sheetName val="XXXXXXXX"/>
      <sheetName val="Congty"/>
      <sheetName val="VPPN"/>
      <sheetName val="XN74"/>
      <sheetName val="XN54"/>
      <sheetName val="XN33"/>
      <sheetName val="NK96"/>
      <sheetName val="XL4Test5"/>
    </sheetNames>
    <sheetDataSet>
      <sheetData sheetId="0"/>
      <sheetData sheetId="1" refreshError="1">
        <row r="1">
          <cell r="A1" t="str">
            <v>TRA VËt liÖu</v>
          </cell>
        </row>
        <row r="2">
          <cell r="A2" t="str">
            <v>#</v>
          </cell>
          <cell r="B2" t="str">
            <v>VËt liÖu kh¸c</v>
          </cell>
          <cell r="C2" t="str">
            <v>%</v>
          </cell>
        </row>
        <row r="3">
          <cell r="A3" t="str">
            <v>d</v>
          </cell>
          <cell r="B3" t="str">
            <v xml:space="preserve">D©y thÐp </v>
          </cell>
          <cell r="C3" t="str">
            <v>kg</v>
          </cell>
          <cell r="D3">
            <v>6670</v>
          </cell>
        </row>
        <row r="4">
          <cell r="A4" t="str">
            <v>q</v>
          </cell>
          <cell r="B4" t="str">
            <v>Que hµn</v>
          </cell>
          <cell r="C4" t="str">
            <v>kg</v>
          </cell>
          <cell r="D4">
            <v>12000</v>
          </cell>
        </row>
        <row r="5">
          <cell r="A5" t="str">
            <v>c</v>
          </cell>
          <cell r="B5" t="str">
            <v>C¸t vµng</v>
          </cell>
          <cell r="C5" t="str">
            <v>m3</v>
          </cell>
          <cell r="D5">
            <v>66347.733333333337</v>
          </cell>
        </row>
        <row r="6">
          <cell r="A6" t="str">
            <v>nc</v>
          </cell>
          <cell r="B6" t="str">
            <v>N­íc</v>
          </cell>
          <cell r="C6" t="str">
            <v>LÝt</v>
          </cell>
          <cell r="D6">
            <v>4</v>
          </cell>
        </row>
        <row r="7">
          <cell r="A7" t="str">
            <v>nu</v>
          </cell>
          <cell r="B7" t="str">
            <v>N­íc</v>
          </cell>
          <cell r="C7" t="str">
            <v>LÝt</v>
          </cell>
          <cell r="D7">
            <v>4</v>
          </cell>
        </row>
        <row r="8">
          <cell r="A8">
            <v>4</v>
          </cell>
          <cell r="B8" t="str">
            <v>§¸ d¨m 4x6</v>
          </cell>
          <cell r="C8" t="str">
            <v>m3</v>
          </cell>
          <cell r="D8">
            <v>106953.37142857142</v>
          </cell>
        </row>
        <row r="9">
          <cell r="A9" t="str">
            <v>x</v>
          </cell>
          <cell r="B9" t="str">
            <v>Xim¨ng PC-30</v>
          </cell>
          <cell r="C9" t="str">
            <v>kg</v>
          </cell>
          <cell r="D9">
            <v>718.18</v>
          </cell>
        </row>
        <row r="10">
          <cell r="A10" t="str">
            <v>g</v>
          </cell>
          <cell r="B10" t="str">
            <v>Gç v¸n</v>
          </cell>
          <cell r="C10" t="str">
            <v>m3</v>
          </cell>
          <cell r="D10">
            <v>1272730</v>
          </cell>
        </row>
        <row r="11">
          <cell r="A11" t="str">
            <v>di</v>
          </cell>
          <cell r="B11" t="str">
            <v>§inh</v>
          </cell>
          <cell r="C11" t="str">
            <v>kg</v>
          </cell>
          <cell r="D11">
            <v>6190</v>
          </cell>
        </row>
        <row r="12">
          <cell r="A12" t="str">
            <v>th</v>
          </cell>
          <cell r="B12" t="str">
            <v>ThÐp h×nh</v>
          </cell>
          <cell r="C12" t="str">
            <v>kg</v>
          </cell>
          <cell r="D12">
            <v>4733.7725714285716</v>
          </cell>
        </row>
        <row r="13">
          <cell r="A13">
            <v>1</v>
          </cell>
          <cell r="B13" t="str">
            <v>§¸ d¨m 1x2</v>
          </cell>
          <cell r="C13" t="str">
            <v>m3</v>
          </cell>
          <cell r="D13">
            <v>156794.02857142856</v>
          </cell>
        </row>
        <row r="14">
          <cell r="A14" t="str">
            <v>dia</v>
          </cell>
          <cell r="B14" t="str">
            <v xml:space="preserve">§inh ®Üa </v>
          </cell>
          <cell r="C14" t="str">
            <v>C¸i</v>
          </cell>
          <cell r="D14">
            <v>2500</v>
          </cell>
        </row>
        <row r="15">
          <cell r="A15" t="str">
            <v>dh</v>
          </cell>
          <cell r="B15" t="str">
            <v xml:space="preserve">§¸ héc </v>
          </cell>
          <cell r="C15" t="str">
            <v>m3</v>
          </cell>
          <cell r="D15" t="str">
            <v>v</v>
          </cell>
        </row>
        <row r="16">
          <cell r="A16" t="str">
            <v>d8</v>
          </cell>
          <cell r="B16" t="str">
            <v>ThÐp trßn d=8mm</v>
          </cell>
          <cell r="C16" t="str">
            <v>kg</v>
          </cell>
          <cell r="D16" t="str">
            <v>v</v>
          </cell>
        </row>
        <row r="17">
          <cell r="A17" t="str">
            <v>d10</v>
          </cell>
          <cell r="B17" t="str">
            <v>ThÐp trßn d=10mm</v>
          </cell>
          <cell r="C17" t="str">
            <v>kg</v>
          </cell>
          <cell r="D17" t="str">
            <v>v</v>
          </cell>
        </row>
        <row r="18">
          <cell r="A18" t="str">
            <v>t</v>
          </cell>
          <cell r="B18" t="str">
            <v>ThÐp b¶n</v>
          </cell>
          <cell r="C18" t="str">
            <v>kg</v>
          </cell>
          <cell r="D18" t="str">
            <v>v</v>
          </cell>
        </row>
        <row r="19">
          <cell r="A19" t="str">
            <v>tba</v>
          </cell>
          <cell r="B19" t="str">
            <v>ThÐp b¶n</v>
          </cell>
          <cell r="C19" t="str">
            <v>kg</v>
          </cell>
          <cell r="D19" t="str">
            <v>v</v>
          </cell>
        </row>
        <row r="20">
          <cell r="A20" t="str">
            <v>n</v>
          </cell>
          <cell r="B20" t="str">
            <v>Nhùa ®­êng</v>
          </cell>
          <cell r="C20" t="str">
            <v>kg</v>
          </cell>
          <cell r="D20">
            <v>3879.2448571428572</v>
          </cell>
        </row>
        <row r="21">
          <cell r="A21" t="str">
            <v>dn</v>
          </cell>
          <cell r="B21" t="str">
            <v xml:space="preserve">Gç ®µ nÑp </v>
          </cell>
          <cell r="C21" t="str">
            <v>m3</v>
          </cell>
          <cell r="D21" t="str">
            <v>v</v>
          </cell>
        </row>
        <row r="22">
          <cell r="A22" t="str">
            <v>g4</v>
          </cell>
          <cell r="B22" t="str">
            <v>Gç nhãm 4</v>
          </cell>
          <cell r="C22" t="str">
            <v>m3</v>
          </cell>
          <cell r="D22">
            <v>3000000</v>
          </cell>
        </row>
        <row r="23">
          <cell r="A23" t="str">
            <v>gkcd</v>
          </cell>
          <cell r="B23" t="str">
            <v>Gç lµm khe co d·n</v>
          </cell>
          <cell r="C23" t="str">
            <v>m3</v>
          </cell>
          <cell r="D23" t="str">
            <v>v</v>
          </cell>
        </row>
        <row r="24">
          <cell r="A24" t="str">
            <v>«</v>
          </cell>
          <cell r="B24" t="str">
            <v>«xy</v>
          </cell>
          <cell r="C24" t="str">
            <v>chai</v>
          </cell>
          <cell r="D24">
            <v>53000</v>
          </cell>
        </row>
        <row r="25">
          <cell r="A25" t="str">
            <v>®</v>
          </cell>
          <cell r="B25" t="str">
            <v>§Êt ®Ìn</v>
          </cell>
          <cell r="C25" t="str">
            <v>kg</v>
          </cell>
          <cell r="D25">
            <v>5000</v>
          </cell>
        </row>
        <row r="26">
          <cell r="A26" t="str">
            <v>x400</v>
          </cell>
          <cell r="B26" t="str">
            <v>Xim¨ng PC-40</v>
          </cell>
          <cell r="C26" t="str">
            <v>kg</v>
          </cell>
          <cell r="D26" t="str">
            <v>v</v>
          </cell>
        </row>
        <row r="27">
          <cell r="A27" t="str">
            <v>d14</v>
          </cell>
          <cell r="B27" t="str">
            <v>ThÐp trßn d=14mm</v>
          </cell>
          <cell r="C27" t="str">
            <v>kg</v>
          </cell>
          <cell r="D27" t="str">
            <v>v</v>
          </cell>
        </row>
        <row r="28">
          <cell r="A28" t="str">
            <v>d16</v>
          </cell>
          <cell r="B28" t="str">
            <v>ThÐp trßn d=16mm</v>
          </cell>
          <cell r="C28" t="str">
            <v>kg</v>
          </cell>
          <cell r="D28" t="str">
            <v>v</v>
          </cell>
        </row>
        <row r="29">
          <cell r="A29" t="str">
            <v>gg</v>
          </cell>
          <cell r="B29" t="str">
            <v>Gç chèng</v>
          </cell>
          <cell r="C29" t="str">
            <v>m3</v>
          </cell>
          <cell r="D29" t="str">
            <v>v</v>
          </cell>
        </row>
        <row r="30">
          <cell r="A30" t="str">
            <v>dmz</v>
          </cell>
          <cell r="B30" t="str">
            <v>DÇu Mazut</v>
          </cell>
          <cell r="C30" t="str">
            <v>kg</v>
          </cell>
          <cell r="D30" t="str">
            <v>v</v>
          </cell>
        </row>
        <row r="31">
          <cell r="A31" t="str">
            <v>d12</v>
          </cell>
          <cell r="B31" t="str">
            <v>ThÐp trßn d=12mm</v>
          </cell>
          <cell r="C31" t="str">
            <v>kg</v>
          </cell>
          <cell r="D31" t="str">
            <v>v</v>
          </cell>
        </row>
        <row r="32">
          <cell r="A32" t="str">
            <v>xg</v>
          </cell>
          <cell r="B32" t="str">
            <v>X¨ng</v>
          </cell>
          <cell r="C32" t="str">
            <v>kg</v>
          </cell>
          <cell r="D32">
            <v>5600</v>
          </cell>
        </row>
        <row r="33">
          <cell r="A33" t="str">
            <v>cr</v>
          </cell>
          <cell r="B33" t="str">
            <v>§inh Cr¨mpong</v>
          </cell>
          <cell r="C33" t="str">
            <v>C¸i</v>
          </cell>
          <cell r="D33" t="str">
            <v>v</v>
          </cell>
        </row>
        <row r="34">
          <cell r="A34" t="str">
            <v>gk</v>
          </cell>
          <cell r="B34" t="str">
            <v>Gç kª</v>
          </cell>
          <cell r="C34" t="str">
            <v>m3</v>
          </cell>
          <cell r="D34" t="str">
            <v>v</v>
          </cell>
        </row>
        <row r="35">
          <cell r="A35" t="str">
            <v>ll</v>
          </cell>
          <cell r="B35" t="str">
            <v>LËp l¸ch</v>
          </cell>
          <cell r="C35" t="str">
            <v xml:space="preserve">bé </v>
          </cell>
          <cell r="D35" t="str">
            <v>v</v>
          </cell>
        </row>
        <row r="36">
          <cell r="A36" t="str">
            <v>r</v>
          </cell>
          <cell r="B36" t="str">
            <v>Ray</v>
          </cell>
          <cell r="C36" t="str">
            <v>kg</v>
          </cell>
          <cell r="D36" t="str">
            <v>v</v>
          </cell>
        </row>
        <row r="37">
          <cell r="A37" t="str">
            <v>r43</v>
          </cell>
          <cell r="B37" t="str">
            <v>Ray</v>
          </cell>
          <cell r="C37" t="str">
            <v>thanh</v>
          </cell>
          <cell r="D37" t="str">
            <v>v</v>
          </cell>
        </row>
        <row r="38">
          <cell r="A38" t="str">
            <v>tv</v>
          </cell>
          <cell r="B38" t="str">
            <v>Tµ vÑt gç (14x20x180)</v>
          </cell>
          <cell r="C38" t="str">
            <v>thanh</v>
          </cell>
          <cell r="D38">
            <v>170000</v>
          </cell>
        </row>
        <row r="39">
          <cell r="A39" t="str">
            <v>d6</v>
          </cell>
          <cell r="B39" t="str">
            <v>ThÐp trßn d=6mm</v>
          </cell>
          <cell r="C39" t="str">
            <v>kg</v>
          </cell>
          <cell r="D39" t="str">
            <v>v</v>
          </cell>
        </row>
        <row r="40">
          <cell r="A40">
            <v>2</v>
          </cell>
          <cell r="B40" t="str">
            <v>§¸ d¨m 2x4</v>
          </cell>
          <cell r="C40" t="str">
            <v>m3</v>
          </cell>
          <cell r="D40">
            <v>145365.02857142856</v>
          </cell>
        </row>
        <row r="41">
          <cell r="A41" t="str">
            <v>btn</v>
          </cell>
          <cell r="B41" t="str">
            <v>Bªt«ng nhùa</v>
          </cell>
          <cell r="C41" t="str">
            <v>Tên</v>
          </cell>
          <cell r="D41" t="str">
            <v>v</v>
          </cell>
        </row>
        <row r="42">
          <cell r="A42" t="str">
            <v>m28</v>
          </cell>
          <cell r="B42" t="str">
            <v>Bul«ng M28x105</v>
          </cell>
          <cell r="C42" t="str">
            <v>C¸i</v>
          </cell>
          <cell r="D42" t="str">
            <v>v</v>
          </cell>
        </row>
        <row r="43">
          <cell r="A43" t="str">
            <v>dau</v>
          </cell>
          <cell r="B43" t="str">
            <v>DÇu b«i tr¬n</v>
          </cell>
          <cell r="C43" t="str">
            <v>kg</v>
          </cell>
          <cell r="D43" t="str">
            <v>v</v>
          </cell>
        </row>
        <row r="44">
          <cell r="A44" t="str">
            <v>cc</v>
          </cell>
          <cell r="B44" t="str">
            <v>C©y chèng</v>
          </cell>
          <cell r="C44" t="str">
            <v>C©y</v>
          </cell>
          <cell r="D44" t="str">
            <v>v</v>
          </cell>
        </row>
        <row r="45">
          <cell r="A45" t="str">
            <v>ccdc</v>
          </cell>
          <cell r="B45" t="str">
            <v>C¸p c­êng ®é cao</v>
          </cell>
          <cell r="C45" t="str">
            <v>kg</v>
          </cell>
          <cell r="D45" t="str">
            <v>v</v>
          </cell>
        </row>
        <row r="46">
          <cell r="A46" t="str">
            <v>dc</v>
          </cell>
          <cell r="B46" t="str">
            <v>§¸ c¾t</v>
          </cell>
          <cell r="C46" t="str">
            <v>Viªn</v>
          </cell>
          <cell r="D46" t="str">
            <v>v</v>
          </cell>
        </row>
        <row r="47">
          <cell r="A47" t="str">
            <v>cpdd1</v>
          </cell>
          <cell r="B47" t="str">
            <v>CÊp phèi ®¸ d¨m lo¹i 1</v>
          </cell>
          <cell r="C47" t="str">
            <v>m3</v>
          </cell>
          <cell r="D47" t="str">
            <v>v</v>
          </cell>
        </row>
        <row r="48">
          <cell r="A48" t="str">
            <v>cpdd2</v>
          </cell>
          <cell r="B48" t="str">
            <v>CÊp phèi ®¸ d¨m lo¹i 2</v>
          </cell>
          <cell r="C48" t="str">
            <v>m3</v>
          </cell>
          <cell r="D48">
            <v>145365.02857142856</v>
          </cell>
        </row>
        <row r="49">
          <cell r="A49" t="str">
            <v>on</v>
          </cell>
          <cell r="B49" t="str">
            <v>èng nèi</v>
          </cell>
          <cell r="C49" t="str">
            <v>m</v>
          </cell>
          <cell r="D49" t="str">
            <v>v</v>
          </cell>
        </row>
        <row r="50">
          <cell r="A50" t="str">
            <v>ot</v>
          </cell>
          <cell r="B50" t="str">
            <v>èng bäc c¸p D¦L</v>
          </cell>
          <cell r="C50" t="str">
            <v>m</v>
          </cell>
          <cell r="D50" t="str">
            <v>v</v>
          </cell>
        </row>
        <row r="51">
          <cell r="A51" t="str">
            <v>xb</v>
          </cell>
          <cell r="B51" t="str">
            <v>§¸ x« bå</v>
          </cell>
          <cell r="C51" t="str">
            <v>m3</v>
          </cell>
          <cell r="D51" t="str">
            <v>v</v>
          </cell>
        </row>
        <row r="52">
          <cell r="A52" t="str">
            <v>gc</v>
          </cell>
          <cell r="B52" t="str">
            <v>gç v¸n cÇu c«ng t¸c</v>
          </cell>
          <cell r="C52" t="str">
            <v>m3</v>
          </cell>
          <cell r="D52" t="str">
            <v>v</v>
          </cell>
        </row>
        <row r="53">
          <cell r="A53" t="str">
            <v>d22</v>
          </cell>
          <cell r="B53" t="str">
            <v>ThÐp trßn d=22mm</v>
          </cell>
          <cell r="C53" t="str">
            <v>kg</v>
          </cell>
          <cell r="D53" t="str">
            <v>v</v>
          </cell>
        </row>
        <row r="54">
          <cell r="A54" t="str">
            <v>d6-14</v>
          </cell>
          <cell r="B54" t="str">
            <v>ThÐp trßn d=6-14mm</v>
          </cell>
          <cell r="C54" t="str">
            <v>kg</v>
          </cell>
          <cell r="D54" t="str">
            <v>v</v>
          </cell>
        </row>
        <row r="55">
          <cell r="A55" t="str">
            <v>ddap</v>
          </cell>
          <cell r="B55" t="str">
            <v>§Êt ®¾p</v>
          </cell>
          <cell r="C55" t="str">
            <v>m3</v>
          </cell>
          <cell r="D55" t="str">
            <v>v</v>
          </cell>
        </row>
        <row r="56">
          <cell r="A56" t="str">
            <v>bl</v>
          </cell>
          <cell r="B56" t="str">
            <v>Bul«ng</v>
          </cell>
          <cell r="C56" t="str">
            <v>C¸i</v>
          </cell>
          <cell r="D56" t="str">
            <v>v</v>
          </cell>
        </row>
        <row r="57">
          <cell r="A57" t="str">
            <v>bl+l</v>
          </cell>
          <cell r="B57" t="str">
            <v>Bul«ng + lãi</v>
          </cell>
          <cell r="C57" t="str">
            <v>C¸i</v>
          </cell>
          <cell r="D57">
            <v>8000</v>
          </cell>
        </row>
        <row r="58">
          <cell r="A58" t="str">
            <v>pc</v>
          </cell>
          <cell r="B58" t="str">
            <v>PhÌn chua</v>
          </cell>
          <cell r="C58" t="str">
            <v>kg</v>
          </cell>
          <cell r="D58" t="str">
            <v>v</v>
          </cell>
        </row>
        <row r="59">
          <cell r="A59" t="str">
            <v>vc</v>
          </cell>
          <cell r="B59" t="str">
            <v>V«i côc</v>
          </cell>
          <cell r="C59" t="str">
            <v>kg</v>
          </cell>
          <cell r="D59" t="str">
            <v>v</v>
          </cell>
        </row>
        <row r="60">
          <cell r="A60" t="str">
            <v>gmc</v>
          </cell>
          <cell r="B60" t="str">
            <v>Gç mÆt cÇu</v>
          </cell>
          <cell r="C60" t="str">
            <v>m3</v>
          </cell>
          <cell r="D60" t="str">
            <v>v</v>
          </cell>
        </row>
        <row r="61">
          <cell r="A61" t="str">
            <v>cui</v>
          </cell>
          <cell r="B61" t="str">
            <v>Cñi</v>
          </cell>
          <cell r="C61" t="str">
            <v>kg</v>
          </cell>
          <cell r="D61">
            <v>250</v>
          </cell>
        </row>
        <row r="62">
          <cell r="A62" t="str">
            <v>db</v>
          </cell>
          <cell r="B62" t="str">
            <v>D©y buéc</v>
          </cell>
          <cell r="C62" t="str">
            <v>kg</v>
          </cell>
          <cell r="D62" t="str">
            <v>v</v>
          </cell>
        </row>
        <row r="63">
          <cell r="A63" t="str">
            <v>d20</v>
          </cell>
          <cell r="B63" t="str">
            <v>ThÐp trßn d=20mm</v>
          </cell>
          <cell r="C63" t="str">
            <v>kg</v>
          </cell>
          <cell r="D63" t="str">
            <v>v</v>
          </cell>
        </row>
        <row r="64">
          <cell r="A64" t="str">
            <v>d25</v>
          </cell>
          <cell r="B64" t="str">
            <v>ThÐp trßn d=25mm</v>
          </cell>
          <cell r="C64" t="str">
            <v>kg</v>
          </cell>
          <cell r="D64" t="str">
            <v>v</v>
          </cell>
        </row>
        <row r="65">
          <cell r="A65" t="str">
            <v>0.5btn</v>
          </cell>
          <cell r="B65" t="str">
            <v>§¸ 0,5x1 (20%)</v>
          </cell>
          <cell r="C65" t="str">
            <v>m3</v>
          </cell>
          <cell r="D65" t="str">
            <v>v</v>
          </cell>
        </row>
        <row r="66">
          <cell r="A66" t="str">
            <v>1btn</v>
          </cell>
          <cell r="B66" t="str">
            <v>§¸ 1x2 (30%)</v>
          </cell>
          <cell r="C66" t="str">
            <v>m3</v>
          </cell>
          <cell r="D66" t="str">
            <v>v</v>
          </cell>
        </row>
        <row r="67">
          <cell r="A67" t="str">
            <v>cbtn</v>
          </cell>
          <cell r="B67" t="str">
            <v>C¸t (43%)</v>
          </cell>
          <cell r="C67" t="str">
            <v>m3</v>
          </cell>
          <cell r="D67" t="str">
            <v>v</v>
          </cell>
        </row>
        <row r="68">
          <cell r="A68" t="str">
            <v>nbtn</v>
          </cell>
          <cell r="B68" t="str">
            <v>Nhùa (5,8%)</v>
          </cell>
          <cell r="C68" t="str">
            <v>kg</v>
          </cell>
          <cell r="D68" t="str">
            <v>v</v>
          </cell>
        </row>
        <row r="69">
          <cell r="A69" t="str">
            <v>bdbtn</v>
          </cell>
          <cell r="B69" t="str">
            <v>Bét ®¸ (7%)</v>
          </cell>
          <cell r="C69" t="str">
            <v>kg</v>
          </cell>
          <cell r="D69" t="str">
            <v>v</v>
          </cell>
        </row>
        <row r="70">
          <cell r="A70" t="str">
            <v>dt3</v>
          </cell>
          <cell r="B70" t="str">
            <v>D©y thÐp d=3mm</v>
          </cell>
          <cell r="C70" t="str">
            <v>kg</v>
          </cell>
          <cell r="D70" t="str">
            <v>v</v>
          </cell>
        </row>
        <row r="71">
          <cell r="A71" t="str">
            <v>s</v>
          </cell>
          <cell r="B71" t="str">
            <v>S¬n</v>
          </cell>
          <cell r="C71" t="str">
            <v>kg</v>
          </cell>
          <cell r="D71">
            <v>27270</v>
          </cell>
        </row>
        <row r="72">
          <cell r="A72" t="str">
            <v>td</v>
          </cell>
          <cell r="B72" t="str">
            <v>T¨ng ®¬</v>
          </cell>
          <cell r="C72" t="str">
            <v>C¸i</v>
          </cell>
          <cell r="D72" t="str">
            <v>v</v>
          </cell>
        </row>
        <row r="73">
          <cell r="A73" t="str">
            <v>tbb</v>
          </cell>
          <cell r="B73" t="str">
            <v>Trô biÓn b¸o</v>
          </cell>
          <cell r="C73" t="str">
            <v>Trô</v>
          </cell>
          <cell r="D73" t="str">
            <v>v</v>
          </cell>
        </row>
        <row r="74">
          <cell r="A74" t="str">
            <v>#p</v>
          </cell>
          <cell r="B74" t="str">
            <v>VËt liÖu phô</v>
          </cell>
          <cell r="C74" t="str">
            <v>%</v>
          </cell>
          <cell r="D74" t="str">
            <v>v</v>
          </cell>
        </row>
        <row r="75">
          <cell r="A75">
            <v>0.5</v>
          </cell>
          <cell r="B75" t="str">
            <v>§¸ d¨m 0,5x1</v>
          </cell>
          <cell r="C75" t="str">
            <v>m3</v>
          </cell>
          <cell r="D75">
            <v>106794.02857142857</v>
          </cell>
        </row>
        <row r="76">
          <cell r="A76" t="str">
            <v>dg</v>
          </cell>
          <cell r="B76" t="str">
            <v>§inh ®­êng</v>
          </cell>
          <cell r="C76" t="str">
            <v>C¸i</v>
          </cell>
          <cell r="D76" t="str">
            <v>v</v>
          </cell>
        </row>
        <row r="77">
          <cell r="A77" t="str">
            <v>m20</v>
          </cell>
          <cell r="B77" t="str">
            <v>Bul«ng M20</v>
          </cell>
          <cell r="C77" t="str">
            <v>C¸i</v>
          </cell>
          <cell r="D77" t="str">
            <v>v</v>
          </cell>
        </row>
        <row r="78">
          <cell r="A78" t="str">
            <v>ctre</v>
          </cell>
          <cell r="B78" t="str">
            <v>Cäc tre</v>
          </cell>
          <cell r="C78" t="str">
            <v>m</v>
          </cell>
          <cell r="D78" t="str">
            <v>v</v>
          </cell>
        </row>
        <row r="79">
          <cell r="A79" t="str">
            <v>day</v>
          </cell>
          <cell r="B79" t="str">
            <v>D©y</v>
          </cell>
          <cell r="C79" t="str">
            <v>kg</v>
          </cell>
          <cell r="D79" t="str">
            <v>v</v>
          </cell>
        </row>
        <row r="80">
          <cell r="A80" t="str">
            <v>lc</v>
          </cell>
          <cell r="B80" t="str">
            <v>L­ìi c­a s¾t</v>
          </cell>
          <cell r="C80" t="str">
            <v>C¸i</v>
          </cell>
          <cell r="D80" t="str">
            <v>v</v>
          </cell>
        </row>
        <row r="81">
          <cell r="A81" t="str">
            <v>lt</v>
          </cell>
          <cell r="B81" t="str">
            <v>L­íi thÐp ®Þnh vÞ</v>
          </cell>
          <cell r="C81" t="str">
            <v>kg</v>
          </cell>
          <cell r="D81" t="str">
            <v>v</v>
          </cell>
        </row>
        <row r="82">
          <cell r="A82" t="str">
            <v>gcn</v>
          </cell>
          <cell r="B82" t="str">
            <v>Gç chång nÒ (16x22x120)</v>
          </cell>
          <cell r="C82" t="str">
            <v>thanh</v>
          </cell>
          <cell r="D82" t="str">
            <v>v</v>
          </cell>
        </row>
        <row r="83">
          <cell r="A83" t="str">
            <v>gcn1</v>
          </cell>
          <cell r="B83" t="str">
            <v>Gç chång nÒ (16x22x250)</v>
          </cell>
          <cell r="C83" t="str">
            <v>thanh</v>
          </cell>
          <cell r="D83" t="str">
            <v>v</v>
          </cell>
        </row>
        <row r="84">
          <cell r="A84" t="str">
            <v>gcn2</v>
          </cell>
          <cell r="B84" t="str">
            <v>Gç chång nÒ (16x22x225)</v>
          </cell>
          <cell r="C84" t="str">
            <v>thanh</v>
          </cell>
          <cell r="D84" t="str">
            <v>v</v>
          </cell>
        </row>
        <row r="85">
          <cell r="A85" t="str">
            <v>gid</v>
          </cell>
          <cell r="B85" t="str">
            <v>GiÊy dÇu</v>
          </cell>
          <cell r="C85" t="str">
            <v>m2</v>
          </cell>
          <cell r="D85" t="str">
            <v>v</v>
          </cell>
        </row>
        <row r="86">
          <cell r="A86" t="str">
            <v>®ay</v>
          </cell>
          <cell r="B86" t="str">
            <v>§ay</v>
          </cell>
          <cell r="C86" t="str">
            <v>kg</v>
          </cell>
          <cell r="D86" t="str">
            <v>v</v>
          </cell>
        </row>
        <row r="87">
          <cell r="A87" t="str">
            <v>d18</v>
          </cell>
          <cell r="B87" t="str">
            <v>ThÐp trßn d=18mm</v>
          </cell>
          <cell r="C87" t="str">
            <v>kg</v>
          </cell>
          <cell r="D87" t="str">
            <v>v</v>
          </cell>
        </row>
        <row r="88">
          <cell r="A88" t="str">
            <v>d32</v>
          </cell>
          <cell r="B88" t="str">
            <v>ThÐp trßn d=32mm</v>
          </cell>
          <cell r="C88" t="str">
            <v>kg</v>
          </cell>
          <cell r="D88" t="str">
            <v>v</v>
          </cell>
        </row>
        <row r="89">
          <cell r="A89" t="str">
            <v>a</v>
          </cell>
          <cell r="B89" t="str">
            <v>Axªtylen</v>
          </cell>
          <cell r="C89" t="str">
            <v>Chai</v>
          </cell>
          <cell r="D89">
            <v>140000</v>
          </cell>
        </row>
        <row r="90">
          <cell r="A90" t="str">
            <v>bd</v>
          </cell>
          <cell r="B90" t="str">
            <v>Bét ®¸</v>
          </cell>
          <cell r="C90" t="str">
            <v>kg</v>
          </cell>
          <cell r="D90" t="str">
            <v>v</v>
          </cell>
        </row>
        <row r="91">
          <cell r="A91" t="str">
            <v>bt</v>
          </cell>
          <cell r="B91" t="str">
            <v>Bao t¶i.</v>
          </cell>
          <cell r="C91" t="str">
            <v>m2</v>
          </cell>
          <cell r="D91" t="str">
            <v>v</v>
          </cell>
        </row>
        <row r="92">
          <cell r="A92" t="str">
            <v>&gt;18</v>
          </cell>
          <cell r="B92" t="str">
            <v>ThÐp trßn d&gt;18mm</v>
          </cell>
          <cell r="C92" t="str">
            <v>kg</v>
          </cell>
          <cell r="D92" t="str">
            <v>v</v>
          </cell>
        </row>
        <row r="93">
          <cell r="A93" t="str">
            <v>dmn</v>
          </cell>
          <cell r="B93" t="str">
            <v>§¸ m¹t (18%)</v>
          </cell>
          <cell r="C93" t="str">
            <v>m3</v>
          </cell>
          <cell r="D93" t="str">
            <v>v</v>
          </cell>
        </row>
        <row r="94">
          <cell r="A94" t="str">
            <v>am</v>
          </cell>
          <cell r="B94" t="str">
            <v>§¸ d¨m</v>
          </cell>
          <cell r="C94" t="str">
            <v>m3</v>
          </cell>
          <cell r="D94" t="str">
            <v>v</v>
          </cell>
        </row>
        <row r="95">
          <cell r="A95" t="str">
            <v>dm</v>
          </cell>
          <cell r="B95" t="str">
            <v>§¸ m¹t</v>
          </cell>
          <cell r="C95" t="str">
            <v>m3</v>
          </cell>
          <cell r="D95" t="str">
            <v>v</v>
          </cell>
        </row>
        <row r="96">
          <cell r="A96" t="str">
            <v>ddtc</v>
          </cell>
          <cell r="B96" t="str">
            <v>§¸ d¨m tiªu chuÈn</v>
          </cell>
          <cell r="C96" t="str">
            <v>m3</v>
          </cell>
          <cell r="D96" t="str">
            <v>v</v>
          </cell>
        </row>
        <row r="97">
          <cell r="A97" t="str">
            <v>dhc</v>
          </cell>
          <cell r="B97" t="str">
            <v>§Êt h÷u c¬</v>
          </cell>
          <cell r="C97" t="str">
            <v>m3</v>
          </cell>
          <cell r="D97" t="str">
            <v>v</v>
          </cell>
        </row>
        <row r="98">
          <cell r="A98" t="str">
            <v>ds</v>
          </cell>
          <cell r="B98" t="str">
            <v>§Êt sÐt dÎo</v>
          </cell>
          <cell r="C98" t="str">
            <v>m3</v>
          </cell>
          <cell r="D98" t="str">
            <v>v</v>
          </cell>
        </row>
        <row r="99">
          <cell r="A99" t="str">
            <v>m16</v>
          </cell>
          <cell r="B99" t="str">
            <v>Bul«ng M16</v>
          </cell>
          <cell r="C99" t="str">
            <v>C¸i</v>
          </cell>
          <cell r="D99" t="str">
            <v>v</v>
          </cell>
        </row>
        <row r="100">
          <cell r="A100" t="str">
            <v>cgo</v>
          </cell>
          <cell r="B100" t="str">
            <v>Cäc gç d=8-10cm</v>
          </cell>
          <cell r="C100" t="str">
            <v>m</v>
          </cell>
          <cell r="D100" t="str">
            <v>v</v>
          </cell>
        </row>
        <row r="101">
          <cell r="A101" t="str">
            <v>ct</v>
          </cell>
          <cell r="B101" t="str">
            <v>Cèt thÐp</v>
          </cell>
          <cell r="C101" t="str">
            <v>kg</v>
          </cell>
          <cell r="D101" t="str">
            <v>v</v>
          </cell>
        </row>
        <row r="102">
          <cell r="A102" t="str">
            <v>o</v>
          </cell>
          <cell r="B102" t="str">
            <v>èng ®æ d=300</v>
          </cell>
          <cell r="C102" t="str">
            <v xml:space="preserve">m </v>
          </cell>
          <cell r="D102" t="str">
            <v>v</v>
          </cell>
        </row>
        <row r="103">
          <cell r="A103" t="str">
            <v>o60</v>
          </cell>
          <cell r="B103" t="str">
            <v>èng d=60cm; L=4m</v>
          </cell>
          <cell r="C103" t="str">
            <v>èng</v>
          </cell>
          <cell r="D103" t="str">
            <v>v</v>
          </cell>
        </row>
        <row r="104">
          <cell r="A104" t="str">
            <v>o100</v>
          </cell>
          <cell r="B104" t="str">
            <v>èng d=100cm; L=1m</v>
          </cell>
          <cell r="C104" t="str">
            <v>m</v>
          </cell>
          <cell r="D104" t="str">
            <v>v</v>
          </cell>
        </row>
        <row r="105">
          <cell r="A105" t="str">
            <v>g25x25</v>
          </cell>
          <cell r="B105" t="str">
            <v>G¹ch 25x25</v>
          </cell>
          <cell r="C105" t="str">
            <v>Viªn</v>
          </cell>
          <cell r="D105" t="str">
            <v>v</v>
          </cell>
        </row>
        <row r="106">
          <cell r="A106" t="str">
            <v>go</v>
          </cell>
          <cell r="B106" t="str">
            <v>G¹ch èng 10x10x20</v>
          </cell>
          <cell r="C106" t="str">
            <v>viªn</v>
          </cell>
          <cell r="D106" t="str">
            <v>v</v>
          </cell>
        </row>
        <row r="107">
          <cell r="A107" t="str">
            <v>gt</v>
          </cell>
          <cell r="B107" t="str">
            <v xml:space="preserve">G¹ch thÎ </v>
          </cell>
          <cell r="C107" t="str">
            <v>viªn</v>
          </cell>
          <cell r="D107" t="str">
            <v>v</v>
          </cell>
        </row>
        <row r="108">
          <cell r="A108" t="str">
            <v>nt</v>
          </cell>
          <cell r="B108" t="str">
            <v>Nhò t­¬ng 60% nhùa</v>
          </cell>
          <cell r="C108" t="str">
            <v>Kg</v>
          </cell>
          <cell r="D108" t="str">
            <v>v</v>
          </cell>
        </row>
        <row r="109">
          <cell r="A109" t="str">
            <v>tg</v>
          </cell>
          <cell r="B109" t="str">
            <v>ThÐp gãc</v>
          </cell>
          <cell r="C109" t="str">
            <v>kg</v>
          </cell>
          <cell r="D109" t="str">
            <v>v</v>
          </cell>
        </row>
        <row r="110">
          <cell r="A110" t="str">
            <v>i</v>
          </cell>
          <cell r="B110" t="str">
            <v>ThÐp I</v>
          </cell>
          <cell r="C110" t="str">
            <v>kg</v>
          </cell>
          <cell r="D110" t="str">
            <v>v</v>
          </cell>
        </row>
        <row r="111">
          <cell r="A111" t="str">
            <v>tr</v>
          </cell>
          <cell r="B111" t="str">
            <v>ThÐp trßn</v>
          </cell>
          <cell r="C111" t="str">
            <v>kg</v>
          </cell>
          <cell r="D111" t="str">
            <v>v</v>
          </cell>
        </row>
        <row r="112">
          <cell r="A112">
            <v>10</v>
          </cell>
          <cell r="B112" t="str">
            <v>ThÐp trßn d&lt;=10mm</v>
          </cell>
          <cell r="C112" t="str">
            <v>kg</v>
          </cell>
          <cell r="D112" t="str">
            <v>v</v>
          </cell>
        </row>
        <row r="113">
          <cell r="A113" t="str">
            <v>t4-6</v>
          </cell>
          <cell r="B113" t="str">
            <v>ThÐp trßn d=4-6mm</v>
          </cell>
          <cell r="C113" t="str">
            <v>kg</v>
          </cell>
          <cell r="D113" t="str">
            <v>v</v>
          </cell>
        </row>
        <row r="114">
          <cell r="A114" t="str">
            <v>d4</v>
          </cell>
          <cell r="B114" t="str">
            <v>ThÐp trßn d=4mm</v>
          </cell>
          <cell r="C114" t="str">
            <v>kg</v>
          </cell>
          <cell r="D114" t="str">
            <v>v</v>
          </cell>
        </row>
        <row r="115">
          <cell r="A115" t="str">
            <v>&gt;10</v>
          </cell>
          <cell r="B115" t="str">
            <v>ThÐp trßn d&gt;10mm</v>
          </cell>
          <cell r="C115" t="str">
            <v>kg</v>
          </cell>
          <cell r="D115" t="str">
            <v>v</v>
          </cell>
        </row>
        <row r="116">
          <cell r="A116" t="str">
            <v>vl</v>
          </cell>
          <cell r="B116" t="str">
            <v>V÷a lãt</v>
          </cell>
          <cell r="C116" t="str">
            <v>m3</v>
          </cell>
          <cell r="D116" t="str">
            <v>v</v>
          </cell>
        </row>
        <row r="117">
          <cell r="A117" t="str">
            <v>vu</v>
          </cell>
          <cell r="B117" t="str">
            <v>V÷a M</v>
          </cell>
          <cell r="C117" t="str">
            <v>m3</v>
          </cell>
          <cell r="D117" t="str">
            <v>v</v>
          </cell>
        </row>
        <row r="118">
          <cell r="A118" t="str">
            <v>bbcn</v>
          </cell>
          <cell r="B118" t="str">
            <v>BiÓn b¸o tªn cÇu</v>
          </cell>
          <cell r="C118" t="str">
            <v>C¸i</v>
          </cell>
          <cell r="D118" t="str">
            <v>v</v>
          </cell>
        </row>
        <row r="119">
          <cell r="A119" t="str">
            <v>vmm</v>
          </cell>
          <cell r="B119" t="str">
            <v xml:space="preserve">V÷a miÕt m¹ch </v>
          </cell>
          <cell r="C119" t="str">
            <v>m3</v>
          </cell>
          <cell r="D119" t="str">
            <v>v</v>
          </cell>
        </row>
        <row r="120">
          <cell r="A120" t="str">
            <v>xmt</v>
          </cell>
          <cell r="B120" t="str">
            <v>Xim¨ng tr¾ng</v>
          </cell>
          <cell r="C120" t="str">
            <v>kg</v>
          </cell>
          <cell r="D120" t="str">
            <v>v</v>
          </cell>
        </row>
        <row r="121">
          <cell r="A121" t="str">
            <v>TRA NH©N C«NG</v>
          </cell>
        </row>
        <row r="122">
          <cell r="A122">
            <v>2.5</v>
          </cell>
          <cell r="B122" t="str">
            <v>Nh©n c«ng bËc 2.5/7</v>
          </cell>
          <cell r="C122" t="str">
            <v>C«ng</v>
          </cell>
          <cell r="D122">
            <v>13216</v>
          </cell>
        </row>
        <row r="123">
          <cell r="A123">
            <v>2.7</v>
          </cell>
          <cell r="B123" t="str">
            <v>Nh©n c«ng bËc 2.7/7</v>
          </cell>
          <cell r="C123" t="str">
            <v>C«ng</v>
          </cell>
          <cell r="D123">
            <v>13481</v>
          </cell>
        </row>
        <row r="124">
          <cell r="A124">
            <v>3</v>
          </cell>
          <cell r="B124" t="str">
            <v>Nh©n c«ng bËc 3.0/7</v>
          </cell>
          <cell r="C124" t="str">
            <v>C«ng</v>
          </cell>
          <cell r="D124">
            <v>13878</v>
          </cell>
        </row>
        <row r="125">
          <cell r="A125">
            <v>3.2</v>
          </cell>
          <cell r="B125" t="str">
            <v>Nh©n c«ng bËc 3.2/7</v>
          </cell>
          <cell r="C125" t="str">
            <v>C«ng</v>
          </cell>
          <cell r="D125">
            <v>13390</v>
          </cell>
        </row>
        <row r="126">
          <cell r="A126">
            <v>3.5</v>
          </cell>
          <cell r="B126" t="str">
            <v>Nh©n c«ng bËc 3.5/7</v>
          </cell>
          <cell r="C126" t="str">
            <v>C«ng</v>
          </cell>
          <cell r="D126">
            <v>14611</v>
          </cell>
        </row>
        <row r="127">
          <cell r="A127">
            <v>3.7</v>
          </cell>
          <cell r="B127" t="str">
            <v>Nh©n c«ng bËc 3,7/7</v>
          </cell>
          <cell r="C127" t="str">
            <v>C«ng</v>
          </cell>
          <cell r="D127">
            <v>14904</v>
          </cell>
        </row>
        <row r="128">
          <cell r="A128" t="str">
            <v>n4</v>
          </cell>
          <cell r="B128" t="str">
            <v>Nh©n c«ng bËc 4,0/7</v>
          </cell>
          <cell r="C128" t="str">
            <v>C«ng</v>
          </cell>
          <cell r="D128">
            <v>15344</v>
          </cell>
        </row>
        <row r="129">
          <cell r="A129">
            <v>4.3</v>
          </cell>
          <cell r="B129" t="str">
            <v>Nh©n c«ng bËc 4,3/7</v>
          </cell>
          <cell r="C129" t="str">
            <v>C«ng</v>
          </cell>
        </row>
        <row r="130">
          <cell r="A130">
            <v>4.5</v>
          </cell>
          <cell r="B130" t="str">
            <v>Nh©n c«ng bËc 4,5/7</v>
          </cell>
          <cell r="C130" t="str">
            <v>C«ng</v>
          </cell>
          <cell r="D130">
            <v>16914</v>
          </cell>
        </row>
        <row r="131">
          <cell r="A131">
            <v>5</v>
          </cell>
          <cell r="B131" t="str">
            <v>Nh©n c«ng bËc 5,0/7</v>
          </cell>
          <cell r="C131" t="str">
            <v>C«ng</v>
          </cell>
          <cell r="D131">
            <v>18484</v>
          </cell>
        </row>
        <row r="132">
          <cell r="B132" t="str">
            <v>®­êng</v>
          </cell>
        </row>
        <row r="133">
          <cell r="A133" t="str">
            <v>2.5d</v>
          </cell>
          <cell r="B133" t="str">
            <v>Nh©n c«ng bËc 2.5/7</v>
          </cell>
          <cell r="C133" t="str">
            <v>C«ng</v>
          </cell>
          <cell r="D133">
            <v>12517</v>
          </cell>
        </row>
        <row r="134">
          <cell r="A134" t="str">
            <v>2.7d</v>
          </cell>
          <cell r="B134" t="str">
            <v>Nh©n c«ng bËc 2.7/7</v>
          </cell>
          <cell r="C134" t="str">
            <v>C«ng</v>
          </cell>
          <cell r="D134">
            <v>12755</v>
          </cell>
        </row>
        <row r="135">
          <cell r="A135" t="str">
            <v>3d</v>
          </cell>
          <cell r="B135" t="str">
            <v>Nh©n c«ng bËc 3.0/7</v>
          </cell>
          <cell r="C135" t="str">
            <v>C«ng</v>
          </cell>
          <cell r="D135">
            <v>13111</v>
          </cell>
        </row>
        <row r="136">
          <cell r="A136" t="str">
            <v>3.5d</v>
          </cell>
          <cell r="B136" t="str">
            <v>Nh©n c«ng bËc 3.5/7</v>
          </cell>
          <cell r="C136" t="str">
            <v>C«ng</v>
          </cell>
          <cell r="D136">
            <v>13808</v>
          </cell>
        </row>
        <row r="137">
          <cell r="A137" t="str">
            <v>3.7d</v>
          </cell>
          <cell r="B137" t="str">
            <v>Nh©n c«ng bËc 3,7/7</v>
          </cell>
          <cell r="C137" t="str">
            <v>C«ng</v>
          </cell>
          <cell r="D137">
            <v>14088</v>
          </cell>
        </row>
        <row r="138">
          <cell r="A138" t="str">
            <v>4d</v>
          </cell>
          <cell r="B138" t="str">
            <v>Nh©n c«ng bËc 4,0/7</v>
          </cell>
          <cell r="C138" t="str">
            <v>C«ng</v>
          </cell>
          <cell r="D138">
            <v>14506</v>
          </cell>
        </row>
        <row r="139">
          <cell r="A139" t="str">
            <v>4.5d</v>
          </cell>
          <cell r="B139" t="str">
            <v>Nh©n c«ng bËc 4,5/7</v>
          </cell>
          <cell r="C139" t="str">
            <v>C«ng</v>
          </cell>
          <cell r="D139">
            <v>15937</v>
          </cell>
        </row>
        <row r="140">
          <cell r="A140" t="str">
            <v>5d</v>
          </cell>
          <cell r="B140" t="str">
            <v>Nh©n c«ng bËc 5,0/7</v>
          </cell>
          <cell r="C140" t="str">
            <v>C«ng</v>
          </cell>
          <cell r="D140">
            <v>17368</v>
          </cell>
        </row>
        <row r="142">
          <cell r="A142" t="str">
            <v>TRA M¸Y TC</v>
          </cell>
        </row>
        <row r="143">
          <cell r="A143" t="str">
            <v>ottn7t</v>
          </cell>
          <cell r="B143" t="str">
            <v>¤t« t­íi nhùa 7T</v>
          </cell>
          <cell r="C143" t="str">
            <v>Ca</v>
          </cell>
          <cell r="D143">
            <v>745096</v>
          </cell>
        </row>
        <row r="144">
          <cell r="A144" t="str">
            <v>ottn5</v>
          </cell>
          <cell r="B144" t="str">
            <v>¤t« t­íi n­íc 5m3</v>
          </cell>
          <cell r="C144" t="str">
            <v>Ca</v>
          </cell>
          <cell r="D144">
            <v>343052</v>
          </cell>
        </row>
        <row r="145">
          <cell r="A145" t="str">
            <v>ot10t</v>
          </cell>
          <cell r="B145" t="str">
            <v>¤t« tù ®æ10T</v>
          </cell>
          <cell r="C145" t="str">
            <v>Ca</v>
          </cell>
          <cell r="D145">
            <v>525740</v>
          </cell>
        </row>
        <row r="146">
          <cell r="A146" t="str">
            <v>ot7t</v>
          </cell>
          <cell r="B146" t="str">
            <v>¤t« tù ®æ7T</v>
          </cell>
          <cell r="C146" t="str">
            <v>Ca</v>
          </cell>
          <cell r="D146">
            <v>444551</v>
          </cell>
        </row>
        <row r="147">
          <cell r="A147" t="str">
            <v>otbt</v>
          </cell>
          <cell r="B147" t="str">
            <v>¤t« vËn chuyÓn bª t«ng</v>
          </cell>
          <cell r="C147" t="str">
            <v>Ca</v>
          </cell>
          <cell r="D147">
            <v>697345</v>
          </cell>
        </row>
        <row r="148">
          <cell r="A148" t="str">
            <v>dbl25</v>
          </cell>
          <cell r="B148" t="str">
            <v>§Çm b¸nh lèp 25T</v>
          </cell>
          <cell r="C148" t="str">
            <v>Ca</v>
          </cell>
          <cell r="D148">
            <v>505651</v>
          </cell>
        </row>
        <row r="149">
          <cell r="A149" t="str">
            <v>bv</v>
          </cell>
          <cell r="B149" t="str">
            <v>B¬m v÷a XM</v>
          </cell>
          <cell r="C149" t="str">
            <v>Ca</v>
          </cell>
          <cell r="D149">
            <v>125828</v>
          </cell>
        </row>
        <row r="150">
          <cell r="A150" t="str">
            <v>b1,2</v>
          </cell>
          <cell r="B150" t="str">
            <v>Bóa ®ãng 1,2T</v>
          </cell>
          <cell r="C150" t="str">
            <v>Ca</v>
          </cell>
          <cell r="D150">
            <v>583634</v>
          </cell>
        </row>
        <row r="151">
          <cell r="A151" t="str">
            <v>b1,8</v>
          </cell>
          <cell r="B151" t="str">
            <v>Bóa ®ãng 1,8T</v>
          </cell>
          <cell r="C151" t="str">
            <v>Ca</v>
          </cell>
          <cell r="D151">
            <v>764856</v>
          </cell>
        </row>
        <row r="152">
          <cell r="A152" t="str">
            <v>b3,5</v>
          </cell>
          <cell r="B152" t="str">
            <v>Bóa ®ãng 3,5T</v>
          </cell>
          <cell r="C152" t="str">
            <v>Ca</v>
          </cell>
          <cell r="D152">
            <v>1105277</v>
          </cell>
        </row>
        <row r="153">
          <cell r="A153" t="str">
            <v>bn1,2</v>
          </cell>
          <cell r="B153" t="str">
            <v>Bóa 1,2T</v>
          </cell>
          <cell r="C153" t="str">
            <v>Ca</v>
          </cell>
          <cell r="D153">
            <v>583634</v>
          </cell>
        </row>
        <row r="154">
          <cell r="A154" t="str">
            <v>bc</v>
          </cell>
          <cell r="B154" t="str">
            <v>Bóa c¨n</v>
          </cell>
          <cell r="C154" t="str">
            <v>Ca</v>
          </cell>
          <cell r="D154">
            <v>24741</v>
          </cell>
        </row>
        <row r="155">
          <cell r="A155" t="str">
            <v>bk</v>
          </cell>
          <cell r="B155" t="str">
            <v>Bóa khoan VRM</v>
          </cell>
          <cell r="C155" t="str">
            <v>Ca</v>
          </cell>
          <cell r="D155">
            <v>6094532</v>
          </cell>
        </row>
        <row r="156">
          <cell r="A156" t="str">
            <v>r40</v>
          </cell>
          <cell r="B156" t="str">
            <v>Bóa rung 40kw</v>
          </cell>
          <cell r="C156" t="str">
            <v>Ca</v>
          </cell>
          <cell r="D156">
            <v>286054</v>
          </cell>
        </row>
        <row r="157">
          <cell r="A157" t="str">
            <v>c10t</v>
          </cell>
          <cell r="B157" t="str">
            <v>CÈu 10T</v>
          </cell>
          <cell r="C157" t="str">
            <v>Ca</v>
          </cell>
          <cell r="D157">
            <v>615511</v>
          </cell>
        </row>
        <row r="158">
          <cell r="A158" t="str">
            <v>c16t</v>
          </cell>
          <cell r="B158" t="str">
            <v>CÈu 16T</v>
          </cell>
          <cell r="C158" t="str">
            <v>Ca</v>
          </cell>
          <cell r="D158">
            <v>823425</v>
          </cell>
        </row>
        <row r="159">
          <cell r="A159" t="str">
            <v>c25T</v>
          </cell>
          <cell r="B159" t="str">
            <v>CÈu 25T</v>
          </cell>
          <cell r="C159" t="str">
            <v>Ca</v>
          </cell>
          <cell r="D159">
            <v>1148366</v>
          </cell>
        </row>
        <row r="160">
          <cell r="A160" t="str">
            <v>c3t</v>
          </cell>
          <cell r="B160" t="str">
            <v>CÈu 3T</v>
          </cell>
          <cell r="C160" t="str">
            <v>Ca</v>
          </cell>
          <cell r="D160">
            <v>235465</v>
          </cell>
        </row>
        <row r="161">
          <cell r="A161" t="str">
            <v>c5t</v>
          </cell>
          <cell r="B161" t="str">
            <v>CÈu 5T</v>
          </cell>
          <cell r="C161" t="str">
            <v>Ca</v>
          </cell>
          <cell r="D161">
            <v>292034</v>
          </cell>
        </row>
        <row r="162">
          <cell r="A162" t="str">
            <v>c6t</v>
          </cell>
          <cell r="B162" t="str">
            <v>CÈu 6T</v>
          </cell>
          <cell r="C162" t="str">
            <v>Ca</v>
          </cell>
          <cell r="D162">
            <v>357174</v>
          </cell>
        </row>
        <row r="163">
          <cell r="A163" t="str">
            <v>cn30t</v>
          </cell>
          <cell r="B163" t="str">
            <v>CÈu næi 30T</v>
          </cell>
          <cell r="C163" t="str">
            <v>Ca</v>
          </cell>
          <cell r="D163">
            <v>2095200</v>
          </cell>
        </row>
        <row r="164">
          <cell r="A164" t="str">
            <v>cx25t</v>
          </cell>
          <cell r="B164" t="str">
            <v>CÈu xÝch 25T</v>
          </cell>
          <cell r="C164" t="str">
            <v>Ca</v>
          </cell>
          <cell r="D164">
            <v>1120935</v>
          </cell>
        </row>
        <row r="165">
          <cell r="A165" t="str">
            <v>50t</v>
          </cell>
          <cell r="B165" t="str">
            <v>CÈu xÝch 50T</v>
          </cell>
          <cell r="C165" t="str">
            <v>Ca</v>
          </cell>
          <cell r="D165">
            <v>1639226</v>
          </cell>
        </row>
        <row r="166">
          <cell r="A166" t="str">
            <v>80t</v>
          </cell>
          <cell r="B166" t="str">
            <v>CÈu xÝch 80T</v>
          </cell>
          <cell r="C166" t="str">
            <v>Ca</v>
          </cell>
          <cell r="D166">
            <v>2474313</v>
          </cell>
        </row>
        <row r="167">
          <cell r="A167" t="str">
            <v>hp</v>
          </cell>
          <cell r="B167" t="str">
            <v>HÖ phao SH</v>
          </cell>
          <cell r="C167" t="str">
            <v>Ca</v>
          </cell>
          <cell r="D167">
            <v>100844</v>
          </cell>
        </row>
        <row r="168">
          <cell r="A168" t="str">
            <v>k250</v>
          </cell>
          <cell r="B168" t="str">
            <v>KÝch 250T</v>
          </cell>
          <cell r="C168" t="str">
            <v>Ca</v>
          </cell>
          <cell r="D168">
            <v>86813</v>
          </cell>
        </row>
        <row r="169">
          <cell r="A169" t="str">
            <v>k500</v>
          </cell>
          <cell r="B169" t="str">
            <v>KÝch 500T</v>
          </cell>
          <cell r="C169" t="str">
            <v>Ca</v>
          </cell>
          <cell r="D169">
            <v>102248</v>
          </cell>
        </row>
        <row r="170">
          <cell r="A170" t="str">
            <v>k50</v>
          </cell>
          <cell r="B170" t="str">
            <v>KÝch 50T</v>
          </cell>
          <cell r="C170" t="str">
            <v>Ca</v>
          </cell>
          <cell r="D170">
            <v>50530</v>
          </cell>
        </row>
        <row r="171">
          <cell r="A171" t="str">
            <v>l8.5</v>
          </cell>
          <cell r="B171" t="str">
            <v>Lu 8.5T</v>
          </cell>
          <cell r="C171" t="str">
            <v>Ca</v>
          </cell>
          <cell r="D171">
            <v>252823</v>
          </cell>
        </row>
        <row r="172">
          <cell r="A172" t="str">
            <v>l10</v>
          </cell>
          <cell r="B172" t="str">
            <v>Lu 10T</v>
          </cell>
          <cell r="C172" t="str">
            <v>Ca</v>
          </cell>
          <cell r="D172">
            <v>288922</v>
          </cell>
        </row>
        <row r="173">
          <cell r="A173" t="str">
            <v>lbl16</v>
          </cell>
          <cell r="B173" t="str">
            <v>Lu b¸nh lèp 16T</v>
          </cell>
          <cell r="C173" t="str">
            <v>Ca</v>
          </cell>
          <cell r="D173">
            <v>432053</v>
          </cell>
        </row>
        <row r="174">
          <cell r="A174" t="str">
            <v>lr25</v>
          </cell>
          <cell r="B174" t="str">
            <v>Lu rung 25T</v>
          </cell>
          <cell r="C174" t="str">
            <v>Ca</v>
          </cell>
          <cell r="D174">
            <v>928648</v>
          </cell>
        </row>
        <row r="175">
          <cell r="A175" t="str">
            <v>bn1,2</v>
          </cell>
          <cell r="B175" t="str">
            <v>Bóa 1,2T</v>
          </cell>
          <cell r="C175" t="str">
            <v>Ca</v>
          </cell>
          <cell r="D175">
            <v>583634</v>
          </cell>
        </row>
        <row r="176">
          <cell r="A176" t="str">
            <v>mdgn</v>
          </cell>
          <cell r="B176" t="str">
            <v>M¸y ®µo gµu ngo¹m 1.5m3</v>
          </cell>
          <cell r="C176" t="str">
            <v>Ca</v>
          </cell>
          <cell r="D176">
            <v>429569</v>
          </cell>
        </row>
        <row r="177">
          <cell r="A177" t="str">
            <v>md&lt;=0,8</v>
          </cell>
          <cell r="B177" t="str">
            <v>M¸y ®µo&lt;=0.8m3</v>
          </cell>
          <cell r="C177" t="str">
            <v>Ca</v>
          </cell>
          <cell r="D177">
            <v>705849</v>
          </cell>
        </row>
        <row r="178">
          <cell r="A178" t="str">
            <v>md25</v>
          </cell>
          <cell r="B178" t="str">
            <v>M¸y ®Çm 25T</v>
          </cell>
          <cell r="C178" t="str">
            <v>Ca</v>
          </cell>
          <cell r="D178">
            <v>505651</v>
          </cell>
        </row>
        <row r="179">
          <cell r="A179" t="str">
            <v>md9</v>
          </cell>
          <cell r="B179" t="str">
            <v>M¸y ®Çm 9T</v>
          </cell>
          <cell r="C179" t="str">
            <v>Ca</v>
          </cell>
          <cell r="D179">
            <v>443844</v>
          </cell>
        </row>
        <row r="180">
          <cell r="A180" t="str">
            <v>db1</v>
          </cell>
          <cell r="B180" t="str">
            <v>M¸y ®Çm bµn 1KW</v>
          </cell>
          <cell r="C180" t="str">
            <v>Ca</v>
          </cell>
          <cell r="D180">
            <v>32525</v>
          </cell>
        </row>
        <row r="181">
          <cell r="A181" t="str">
            <v>dd</v>
          </cell>
          <cell r="B181" t="str">
            <v>M¸y ®Çm dïi 1.5KW</v>
          </cell>
          <cell r="C181" t="str">
            <v>Ca</v>
          </cell>
          <cell r="D181">
            <v>37456</v>
          </cell>
        </row>
        <row r="182">
          <cell r="A182" t="str">
            <v>mbbt50</v>
          </cell>
          <cell r="B182" t="str">
            <v>M¸y b¬m bª t«ng 50m3/h</v>
          </cell>
          <cell r="C182" t="str">
            <v>Ca</v>
          </cell>
          <cell r="D182">
            <v>1433318</v>
          </cell>
        </row>
        <row r="183">
          <cell r="A183" t="str">
            <v>mb200</v>
          </cell>
          <cell r="B183" t="str">
            <v>M¸y b¬m 200m3/h</v>
          </cell>
          <cell r="C183" t="str">
            <v>Ca</v>
          </cell>
          <cell r="D183">
            <v>466499</v>
          </cell>
        </row>
        <row r="184">
          <cell r="A184" t="str">
            <v>b20</v>
          </cell>
          <cell r="B184" t="str">
            <v>M¸y b¬m n­íc 20cv</v>
          </cell>
          <cell r="C184" t="str">
            <v>Ca</v>
          </cell>
          <cell r="D184">
            <v>140009</v>
          </cell>
        </row>
        <row r="185">
          <cell r="A185" t="str">
            <v>b20k</v>
          </cell>
          <cell r="B185" t="str">
            <v>M¸y b¬m n­íc 20kw</v>
          </cell>
          <cell r="C185" t="str">
            <v>Ca</v>
          </cell>
          <cell r="D185">
            <v>107630</v>
          </cell>
        </row>
        <row r="186">
          <cell r="A186" t="str">
            <v>b75</v>
          </cell>
          <cell r="B186" t="str">
            <v>M¸y b¬m n­íc 75cv</v>
          </cell>
          <cell r="C186" t="str">
            <v>Ca</v>
          </cell>
          <cell r="D186">
            <v>466499</v>
          </cell>
        </row>
        <row r="187">
          <cell r="A187" t="str">
            <v>mbv</v>
          </cell>
          <cell r="B187" t="str">
            <v>M¸y phun v÷a xi m¨ng</v>
          </cell>
          <cell r="C187" t="str">
            <v>Ca</v>
          </cell>
          <cell r="D187">
            <v>125828</v>
          </cell>
        </row>
        <row r="188">
          <cell r="A188" t="str">
            <v>mb</v>
          </cell>
          <cell r="B188" t="str">
            <v>M¸y bµo</v>
          </cell>
          <cell r="C188" t="str">
            <v>Ca</v>
          </cell>
          <cell r="D188">
            <v>36492</v>
          </cell>
        </row>
        <row r="189">
          <cell r="A189" t="str">
            <v>mo</v>
          </cell>
          <cell r="B189" t="str">
            <v>M¸y c¾t «xy axetylen</v>
          </cell>
          <cell r="C189" t="str">
            <v>Ca</v>
          </cell>
          <cell r="D189">
            <v>19281</v>
          </cell>
        </row>
        <row r="190">
          <cell r="A190" t="str">
            <v>mcc</v>
          </cell>
          <cell r="B190" t="str">
            <v>M¸y c¾t c¸p</v>
          </cell>
          <cell r="C190" t="str">
            <v>Ca</v>
          </cell>
          <cell r="D190">
            <v>35457</v>
          </cell>
        </row>
        <row r="191">
          <cell r="A191" t="str">
            <v>cg</v>
          </cell>
          <cell r="B191" t="str">
            <v>M¸y c¾t èng</v>
          </cell>
          <cell r="C191" t="str">
            <v>Ca</v>
          </cell>
          <cell r="D191">
            <v>46496</v>
          </cell>
        </row>
        <row r="192">
          <cell r="A192" t="str">
            <v>cth</v>
          </cell>
          <cell r="B192" t="str">
            <v>M¸y c¾t thÐp</v>
          </cell>
          <cell r="C192" t="str">
            <v>Ca</v>
          </cell>
          <cell r="D192">
            <v>164322</v>
          </cell>
        </row>
        <row r="193">
          <cell r="A193" t="str">
            <v>cu</v>
          </cell>
          <cell r="B193" t="str">
            <v>M¸y c¾t uèn cèt thÐp</v>
          </cell>
          <cell r="C193" t="str">
            <v>Ca</v>
          </cell>
          <cell r="D193">
            <v>39789</v>
          </cell>
        </row>
        <row r="194">
          <cell r="A194" t="str">
            <v>cong</v>
          </cell>
          <cell r="B194" t="str">
            <v>M¸y cuèn èng</v>
          </cell>
          <cell r="C194" t="str">
            <v>Ca</v>
          </cell>
          <cell r="D194">
            <v>43589</v>
          </cell>
        </row>
        <row r="195">
          <cell r="A195" t="str">
            <v>h23</v>
          </cell>
          <cell r="B195" t="str">
            <v>M¸y hµn 23KW</v>
          </cell>
          <cell r="C195" t="str">
            <v>Ca</v>
          </cell>
          <cell r="D195">
            <v>77338</v>
          </cell>
        </row>
        <row r="196">
          <cell r="A196" t="str">
            <v>m#</v>
          </cell>
          <cell r="B196" t="str">
            <v>M¸y kh¸c</v>
          </cell>
          <cell r="C196" t="str">
            <v>%</v>
          </cell>
        </row>
        <row r="197">
          <cell r="A197" t="str">
            <v>mk4.5</v>
          </cell>
          <cell r="B197" t="str">
            <v>M¸y khoan 4.5kw</v>
          </cell>
          <cell r="C197" t="str">
            <v>Ca</v>
          </cell>
          <cell r="D197">
            <v>72334</v>
          </cell>
        </row>
        <row r="198">
          <cell r="A198" t="str">
            <v>k</v>
          </cell>
          <cell r="B198" t="str">
            <v>M¸y khoan s¾t cÇm tay</v>
          </cell>
          <cell r="C198" t="str">
            <v>Ca</v>
          </cell>
          <cell r="D198">
            <v>23017</v>
          </cell>
        </row>
        <row r="199">
          <cell r="A199" t="str">
            <v>l8.5</v>
          </cell>
          <cell r="B199" t="str">
            <v>M¸y lu 8.5T</v>
          </cell>
          <cell r="C199" t="str">
            <v>Ca</v>
          </cell>
          <cell r="D199">
            <v>252823</v>
          </cell>
        </row>
        <row r="200">
          <cell r="A200" t="str">
            <v>mlc</v>
          </cell>
          <cell r="B200" t="str">
            <v>M¸y luån c¸p 15Kw</v>
          </cell>
          <cell r="C200" t="str">
            <v>Ca</v>
          </cell>
          <cell r="D200">
            <v>211837</v>
          </cell>
        </row>
        <row r="201">
          <cell r="A201" t="str">
            <v>nk</v>
          </cell>
          <cell r="B201" t="str">
            <v>M¸y nÐn khÝ 10m3/ph</v>
          </cell>
          <cell r="C201" t="str">
            <v>Ca</v>
          </cell>
          <cell r="D201">
            <v>387267</v>
          </cell>
        </row>
        <row r="202">
          <cell r="A202" t="str">
            <v>nk6m3/ph</v>
          </cell>
          <cell r="B202" t="str">
            <v>M¸y nÐn khÝ 6m3/ph</v>
          </cell>
          <cell r="C202" t="str">
            <v>Ca</v>
          </cell>
          <cell r="D202">
            <v>315177</v>
          </cell>
        </row>
        <row r="203">
          <cell r="A203" t="str">
            <v>nk4m3/ph</v>
          </cell>
          <cell r="B203" t="str">
            <v>M¸y nÐn khÝ 4m3/ph</v>
          </cell>
          <cell r="C203" t="str">
            <v>Ca</v>
          </cell>
          <cell r="D203">
            <v>256159</v>
          </cell>
        </row>
        <row r="204">
          <cell r="A204" t="str">
            <v>nk3</v>
          </cell>
          <cell r="B204" t="str">
            <v>M¸y nÐn khÝ ch¹y b»ng §c¬ ®iÖn 300m3/h</v>
          </cell>
          <cell r="C204" t="str">
            <v>Ca</v>
          </cell>
          <cell r="D204">
            <v>265934</v>
          </cell>
        </row>
        <row r="205">
          <cell r="A205" t="str">
            <v>nk6</v>
          </cell>
          <cell r="B205" t="str">
            <v>M¸y nÐn khÝ ch¹y b»ng §c¬ ®iÖn 600m3/h</v>
          </cell>
          <cell r="C205" t="str">
            <v>Ca</v>
          </cell>
          <cell r="D205">
            <v>427871</v>
          </cell>
        </row>
        <row r="206">
          <cell r="A206" t="str">
            <v>mu110</v>
          </cell>
          <cell r="B206" t="str">
            <v>M¸y ñi 110cv</v>
          </cell>
          <cell r="C206" t="str">
            <v>Ca</v>
          </cell>
          <cell r="D206">
            <v>669348</v>
          </cell>
        </row>
        <row r="207">
          <cell r="A207" t="str">
            <v>mu140</v>
          </cell>
          <cell r="B207" t="str">
            <v>M¸y ñi 140cv</v>
          </cell>
          <cell r="C207" t="str">
            <v>Ca</v>
          </cell>
          <cell r="D207">
            <v>865868</v>
          </cell>
        </row>
        <row r="208">
          <cell r="A208" t="str">
            <v>mr</v>
          </cell>
          <cell r="B208" t="str">
            <v>M¸y r¶i 20T/h</v>
          </cell>
          <cell r="C208" t="str">
            <v>Ca</v>
          </cell>
          <cell r="D208">
            <v>643252</v>
          </cell>
        </row>
        <row r="209">
          <cell r="A209" t="str">
            <v>mr50</v>
          </cell>
          <cell r="B209" t="str">
            <v>M¸y r¶I 50-60m3/h</v>
          </cell>
          <cell r="C209" t="str">
            <v>Ca</v>
          </cell>
          <cell r="D209">
            <v>1177680</v>
          </cell>
        </row>
        <row r="210">
          <cell r="A210" t="str">
            <v>msr</v>
          </cell>
          <cell r="B210" t="str">
            <v>M¸y sµng rung</v>
          </cell>
          <cell r="C210" t="str">
            <v>Ca</v>
          </cell>
          <cell r="D210">
            <v>591646</v>
          </cell>
        </row>
        <row r="211">
          <cell r="A211" t="str">
            <v>ms110</v>
          </cell>
          <cell r="B211" t="str">
            <v>M¸y san 110cv</v>
          </cell>
          <cell r="C211" t="str">
            <v>Ca</v>
          </cell>
          <cell r="D211">
            <v>584271</v>
          </cell>
        </row>
        <row r="212">
          <cell r="A212" t="str">
            <v>250l</v>
          </cell>
          <cell r="B212" t="str">
            <v>M¸y trén 250l</v>
          </cell>
          <cell r="C212" t="str">
            <v>Ca</v>
          </cell>
          <cell r="D212">
            <v>96272</v>
          </cell>
        </row>
        <row r="213">
          <cell r="A213" t="str">
            <v>mtdd</v>
          </cell>
          <cell r="B213" t="str">
            <v>M¸y trén dung dÞch Bent«nic</v>
          </cell>
          <cell r="C213" t="str">
            <v>Ca</v>
          </cell>
          <cell r="D213">
            <v>233437</v>
          </cell>
        </row>
        <row r="214">
          <cell r="A214" t="str">
            <v>80l</v>
          </cell>
          <cell r="B214" t="str">
            <v>M¸y trén v÷a 80l</v>
          </cell>
          <cell r="C214" t="str">
            <v>Ca</v>
          </cell>
          <cell r="D214">
            <v>45294</v>
          </cell>
        </row>
        <row r="215">
          <cell r="A215" t="str">
            <v>vt.</v>
          </cell>
          <cell r="B215" t="str">
            <v>M¸y vËn th¨ng 0,8T</v>
          </cell>
          <cell r="C215" t="str">
            <v>Ca</v>
          </cell>
          <cell r="D215">
            <v>54495</v>
          </cell>
        </row>
        <row r="216">
          <cell r="A216" t="str">
            <v>mx0.6</v>
          </cell>
          <cell r="B216" t="str">
            <v>M¸y xóc 0.6m3</v>
          </cell>
          <cell r="C216" t="str">
            <v>Ca</v>
          </cell>
          <cell r="D216">
            <v>469958</v>
          </cell>
        </row>
        <row r="217">
          <cell r="A217" t="str">
            <v>pl3</v>
          </cell>
          <cell r="B217" t="str">
            <v>Pal¨ng xÝch 3T</v>
          </cell>
          <cell r="C217" t="str">
            <v>Ca</v>
          </cell>
          <cell r="D217">
            <v>90447</v>
          </cell>
        </row>
        <row r="218">
          <cell r="A218" t="str">
            <v>200t</v>
          </cell>
          <cell r="B218" t="str">
            <v>Sµ lan 200T</v>
          </cell>
          <cell r="C218" t="str">
            <v>Ca</v>
          </cell>
          <cell r="D218">
            <v>325023</v>
          </cell>
        </row>
        <row r="219">
          <cell r="A219" t="str">
            <v>400t</v>
          </cell>
          <cell r="B219" t="str">
            <v>Sµ lan 400T</v>
          </cell>
          <cell r="C219" t="str">
            <v>Ca</v>
          </cell>
          <cell r="D219">
            <v>670875</v>
          </cell>
        </row>
        <row r="220">
          <cell r="A220" t="str">
            <v>150cv</v>
          </cell>
          <cell r="B220" t="str">
            <v>Tµu kÐo 150cv</v>
          </cell>
          <cell r="C220" t="str">
            <v>Ca</v>
          </cell>
          <cell r="D220">
            <v>775474</v>
          </cell>
        </row>
        <row r="221">
          <cell r="A221" t="str">
            <v>toi5</v>
          </cell>
          <cell r="B221" t="str">
            <v>Têi ®iÖn 5T</v>
          </cell>
          <cell r="C221" t="str">
            <v>Ca</v>
          </cell>
          <cell r="D221">
            <v>70440</v>
          </cell>
        </row>
        <row r="222">
          <cell r="A222" t="str">
            <v>tbtdbt</v>
          </cell>
          <cell r="B222" t="str">
            <v>ThiÕt bÞ treo ®óc bª t«ng</v>
          </cell>
          <cell r="C222" t="str">
            <v>Ca</v>
          </cell>
          <cell r="D222">
            <v>3540279</v>
          </cell>
        </row>
        <row r="223">
          <cell r="A223" t="str">
            <v>tt20-25</v>
          </cell>
          <cell r="B223" t="str">
            <v>Tr¹m trén BTN 20-25T/h</v>
          </cell>
          <cell r="C223" t="str">
            <v>Ca</v>
          </cell>
          <cell r="D223">
            <v>5156262</v>
          </cell>
        </row>
        <row r="224">
          <cell r="A224">
            <v>60</v>
          </cell>
          <cell r="B224" t="str">
            <v>Tr¹m trén bª t«ng 60m3/h</v>
          </cell>
          <cell r="C224" t="str">
            <v>Ca</v>
          </cell>
          <cell r="D224">
            <v>1618214</v>
          </cell>
        </row>
        <row r="225">
          <cell r="A225" t="str">
            <v>xdk+m</v>
          </cell>
          <cell r="B225" t="str">
            <v>Xe ®Çu kÐo vµ moãc</v>
          </cell>
          <cell r="C225" t="str">
            <v>Ca</v>
          </cell>
          <cell r="D225">
            <v>582634</v>
          </cell>
        </row>
        <row r="226">
          <cell r="A226" t="str">
            <v>ld</v>
          </cell>
          <cell r="B226" t="str">
            <v>Xe lao dÇm</v>
          </cell>
          <cell r="C226" t="str">
            <v>Ca</v>
          </cell>
          <cell r="D226">
            <v>2382049</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VLIEU"/>
      <sheetName val="CVC"/>
      <sheetName val="PTDG"/>
      <sheetName val="DTCT"/>
      <sheetName val="th"/>
      <sheetName val="KSTK"/>
      <sheetName val="HLM"/>
      <sheetName val="denbu"/>
      <sheetName val="trabang"/>
      <sheetName val="VCTbi"/>
      <sheetName val="hephao"/>
      <sheetName val="Sheet1"/>
      <sheetName val="Congty"/>
      <sheetName val="VPPN"/>
      <sheetName val="XN74"/>
      <sheetName val="XN54"/>
      <sheetName val="XN33"/>
      <sheetName val="NK96"/>
      <sheetName val="XL4Test5"/>
    </sheetNames>
    <sheetDataSet>
      <sheetData sheetId="0"/>
      <sheetData sheetId="1"/>
      <sheetData sheetId="2"/>
      <sheetData sheetId="3" refreshError="1">
        <row r="7">
          <cell r="A7">
            <v>3</v>
          </cell>
        </row>
        <row r="8">
          <cell r="A8">
            <v>12</v>
          </cell>
        </row>
        <row r="13">
          <cell r="A13">
            <v>14</v>
          </cell>
        </row>
        <row r="14">
          <cell r="A14">
            <v>21</v>
          </cell>
        </row>
        <row r="15">
          <cell r="A15">
            <v>23</v>
          </cell>
        </row>
        <row r="16">
          <cell r="A16">
            <v>18</v>
          </cell>
        </row>
        <row r="18">
          <cell r="A18">
            <v>25</v>
          </cell>
        </row>
        <row r="19">
          <cell r="A19">
            <v>27</v>
          </cell>
        </row>
        <row r="20">
          <cell r="A20">
            <v>29</v>
          </cell>
        </row>
        <row r="21">
          <cell r="A21">
            <v>130</v>
          </cell>
        </row>
        <row r="22">
          <cell r="A22">
            <v>97</v>
          </cell>
        </row>
        <row r="29">
          <cell r="A29">
            <v>30</v>
          </cell>
        </row>
        <row r="30">
          <cell r="A30">
            <v>33</v>
          </cell>
        </row>
        <row r="31">
          <cell r="A31">
            <v>41</v>
          </cell>
        </row>
        <row r="32">
          <cell r="A32">
            <v>97</v>
          </cell>
        </row>
        <row r="34">
          <cell r="A34">
            <v>31</v>
          </cell>
        </row>
        <row r="35">
          <cell r="A35">
            <v>32</v>
          </cell>
        </row>
        <row r="36">
          <cell r="A36">
            <v>54</v>
          </cell>
        </row>
        <row r="37">
          <cell r="A37">
            <v>36</v>
          </cell>
        </row>
        <row r="38">
          <cell r="A38">
            <v>97</v>
          </cell>
        </row>
        <row r="40">
          <cell r="A40">
            <v>135</v>
          </cell>
        </row>
        <row r="41">
          <cell r="A41">
            <v>136</v>
          </cell>
        </row>
        <row r="42">
          <cell r="A42">
            <v>137</v>
          </cell>
        </row>
        <row r="43">
          <cell r="A43">
            <v>134</v>
          </cell>
        </row>
        <row r="44">
          <cell r="A44">
            <v>84</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VC"/>
      <sheetName val="TVL"/>
      <sheetName val="ptdg"/>
      <sheetName val="DTCT"/>
      <sheetName val="TH"/>
      <sheetName val="KSTK"/>
      <sheetName val="KLNT"/>
      <sheetName val="Sheet2"/>
      <sheetName val="trabang"/>
      <sheetName val="Dg Dchat"/>
      <sheetName val="Dg Dhinh"/>
      <sheetName val="TVLIEU"/>
      <sheetName val="GTXL"/>
      <sheetName val="Bao gia"/>
      <sheetName val="Trabang-TPhuoc"/>
      <sheetName val="00000000"/>
      <sheetName val="XXXXXXXX"/>
      <sheetName val="XXXXXXX0"/>
      <sheetName val="XXXXXXX1"/>
      <sheetName val="XXXXXXX2"/>
      <sheetName val="XL4Poppy"/>
      <sheetName val="Nghiem thu"/>
      <sheetName val="KS duong"/>
      <sheetName val="Sheet13"/>
      <sheetName val="DTDD"/>
      <sheetName val="DTCD"/>
      <sheetName val="DTDD2003"/>
      <sheetName val="Vayvon"/>
      <sheetName val="Sheet5"/>
      <sheetName val="Sheet4"/>
      <sheetName val="Sheet1"/>
      <sheetName val="Tdien"/>
      <sheetName val="DTSON ADB3-N2"/>
      <sheetName val="Sheet12"/>
      <sheetName val="Sheet11"/>
      <sheetName val="Sheet10"/>
      <sheetName val="Sheet9"/>
      <sheetName val="Sheet7"/>
      <sheetName val="BangketienvayNHS"/>
      <sheetName val="Sheet15"/>
      <sheetName val="Sheet3"/>
      <sheetName val="XL4Test5"/>
      <sheetName val="Congty"/>
      <sheetName val="VPPN"/>
      <sheetName val="XN74"/>
      <sheetName val="XN54"/>
      <sheetName val="XN33"/>
      <sheetName val="NK96"/>
      <sheetName val="Sheet6"/>
      <sheetName val="tong hop"/>
      <sheetName val="phan tich DG"/>
      <sheetName val="gia vat lieu"/>
      <sheetName val="gia xe may"/>
      <sheetName val="gia nhan cong"/>
      <sheetName val="Du_toan"/>
      <sheetName val="NCVL"/>
      <sheetName val="Duoi_phu_phi"/>
      <sheetName val="Thong_ke_thanh_toan_VL"/>
      <sheetName val="Thong_ke_thanh_toan_VL (2)"/>
      <sheetName val="THCT"/>
      <sheetName val="NXT T.bi"/>
      <sheetName val="BC NXT phone"/>
      <sheetName val="KHAI THUE"/>
      <sheetName val="BC TH SD HOA DON"/>
      <sheetName val="Mua vào HD TT"/>
      <sheetName val="Mua vao 5%"/>
      <sheetName val="BK MUA VAO 10%"/>
      <sheetName val="BK BAN RA"/>
      <sheetName val="Thuc thanh"/>
      <sheetName val="TT04"/>
      <sheetName val="dtct cong"/>
      <sheetName val=" quy I-2005"/>
      <sheetName val="Quy 2- 2005 "/>
      <sheetName val="Quy III- 2005 "/>
      <sheetName val="Quy 4- 2005"/>
      <sheetName val="Names"/>
      <sheetName val="TSO_CHUNG"/>
      <sheetName val="gvl"/>
      <sheetName val="Tai khoan"/>
      <sheetName val="TH-XL"/>
      <sheetName val="JS duong"/>
      <sheetName val="tra-vat-lieu"/>
      <sheetName val="35KV gia mo"/>
      <sheetName val="0,4KV -TBA1"/>
      <sheetName val="0,4KV - TBA2"/>
      <sheetName val="TBA"/>
      <sheetName val="Sheet8"/>
      <sheetName val="Bao gêa"/>
      <sheetName val="TKKT-Giapba"/>
    </sheetNames>
    <sheetDataSet>
      <sheetData sheetId="0"/>
      <sheetData sheetId="1"/>
      <sheetData sheetId="2"/>
      <sheetData sheetId="3" refreshError="1">
        <row r="7">
          <cell r="A7" t="str">
            <v>§M</v>
          </cell>
        </row>
        <row r="8">
          <cell r="A8">
            <v>41</v>
          </cell>
        </row>
        <row r="9">
          <cell r="A9">
            <v>42</v>
          </cell>
        </row>
        <row r="10">
          <cell r="A10">
            <v>43</v>
          </cell>
        </row>
        <row r="11">
          <cell r="A11">
            <v>44</v>
          </cell>
        </row>
        <row r="12">
          <cell r="A12">
            <v>45</v>
          </cell>
        </row>
        <row r="13">
          <cell r="A13">
            <v>46</v>
          </cell>
        </row>
        <row r="14">
          <cell r="A14">
            <v>47</v>
          </cell>
        </row>
        <row r="15">
          <cell r="A15">
            <v>48</v>
          </cell>
        </row>
        <row r="16">
          <cell r="A16">
            <v>49</v>
          </cell>
        </row>
        <row r="17">
          <cell r="A17">
            <v>50</v>
          </cell>
        </row>
        <row r="18">
          <cell r="A18">
            <v>51</v>
          </cell>
        </row>
        <row r="19">
          <cell r="A19">
            <v>52</v>
          </cell>
        </row>
        <row r="20">
          <cell r="A20">
            <v>56</v>
          </cell>
        </row>
        <row r="21">
          <cell r="A21">
            <v>57</v>
          </cell>
        </row>
        <row r="22">
          <cell r="A22">
            <v>58</v>
          </cell>
        </row>
        <row r="23">
          <cell r="A23">
            <v>72</v>
          </cell>
        </row>
        <row r="24">
          <cell r="A24">
            <v>71</v>
          </cell>
        </row>
        <row r="25">
          <cell r="A25">
            <v>73</v>
          </cell>
        </row>
        <row r="26">
          <cell r="A26">
            <v>134</v>
          </cell>
        </row>
        <row r="27">
          <cell r="A27">
            <v>90</v>
          </cell>
        </row>
        <row r="28">
          <cell r="A28">
            <v>37</v>
          </cell>
        </row>
        <row r="29">
          <cell r="A29">
            <v>3</v>
          </cell>
        </row>
        <row r="30">
          <cell r="A30">
            <v>129</v>
          </cell>
        </row>
        <row r="31">
          <cell r="A31">
            <v>84</v>
          </cell>
        </row>
        <row r="32">
          <cell r="A32">
            <v>75</v>
          </cell>
        </row>
        <row r="33">
          <cell r="A33">
            <v>108</v>
          </cell>
        </row>
        <row r="34">
          <cell r="A34">
            <v>109</v>
          </cell>
        </row>
        <row r="35">
          <cell r="A35">
            <v>84</v>
          </cell>
        </row>
        <row r="36">
          <cell r="A36">
            <v>85</v>
          </cell>
        </row>
        <row r="37">
          <cell r="A37">
            <v>86</v>
          </cell>
        </row>
        <row r="38">
          <cell r="A38">
            <v>87</v>
          </cell>
        </row>
        <row r="39">
          <cell r="A39">
            <v>89</v>
          </cell>
        </row>
        <row r="40">
          <cell r="A40">
            <v>88</v>
          </cell>
        </row>
        <row r="41">
          <cell r="A41">
            <v>110</v>
          </cell>
        </row>
        <row r="43">
          <cell r="A43">
            <v>54</v>
          </cell>
        </row>
        <row r="44">
          <cell r="A44">
            <v>55</v>
          </cell>
        </row>
        <row r="45">
          <cell r="A45">
            <v>63</v>
          </cell>
        </row>
        <row r="46">
          <cell r="A46">
            <v>64</v>
          </cell>
        </row>
        <row r="47">
          <cell r="A47">
            <v>66</v>
          </cell>
        </row>
        <row r="48">
          <cell r="A48">
            <v>133</v>
          </cell>
        </row>
        <row r="49">
          <cell r="A49">
            <v>134</v>
          </cell>
        </row>
        <row r="50">
          <cell r="A50">
            <v>65</v>
          </cell>
        </row>
        <row r="51">
          <cell r="A51">
            <v>69</v>
          </cell>
        </row>
        <row r="52">
          <cell r="A52">
            <v>68</v>
          </cell>
        </row>
        <row r="53">
          <cell r="A53">
            <v>70</v>
          </cell>
        </row>
        <row r="54">
          <cell r="A54">
            <v>0</v>
          </cell>
        </row>
        <row r="55">
          <cell r="A55" t="str">
            <v>VL</v>
          </cell>
        </row>
        <row r="56">
          <cell r="A56">
            <v>0</v>
          </cell>
        </row>
        <row r="57">
          <cell r="A57">
            <v>0</v>
          </cell>
        </row>
        <row r="58">
          <cell r="A58">
            <v>0</v>
          </cell>
        </row>
        <row r="59">
          <cell r="A59">
            <v>52</v>
          </cell>
        </row>
        <row r="60">
          <cell r="A60">
            <v>53</v>
          </cell>
        </row>
        <row r="61">
          <cell r="A61">
            <v>19</v>
          </cell>
        </row>
        <row r="62">
          <cell r="A62">
            <v>20</v>
          </cell>
        </row>
        <row r="63">
          <cell r="A63">
            <v>53</v>
          </cell>
        </row>
        <row r="64">
          <cell r="A64">
            <v>22</v>
          </cell>
        </row>
        <row r="65">
          <cell r="A65">
            <v>53</v>
          </cell>
        </row>
        <row r="66">
          <cell r="A66">
            <v>3</v>
          </cell>
        </row>
        <row r="67">
          <cell r="A67">
            <v>28</v>
          </cell>
        </row>
        <row r="68">
          <cell r="A68">
            <v>1</v>
          </cell>
        </row>
        <row r="69">
          <cell r="A69">
            <v>2</v>
          </cell>
        </row>
        <row r="70">
          <cell r="A70">
            <v>31</v>
          </cell>
        </row>
        <row r="71">
          <cell r="A71">
            <v>39</v>
          </cell>
        </row>
        <row r="72">
          <cell r="A72">
            <v>40</v>
          </cell>
        </row>
        <row r="73">
          <cell r="A73">
            <v>55</v>
          </cell>
        </row>
        <row r="74">
          <cell r="A74">
            <v>38</v>
          </cell>
        </row>
        <row r="75">
          <cell r="A75">
            <v>98</v>
          </cell>
        </row>
        <row r="76">
          <cell r="A76">
            <v>13</v>
          </cell>
        </row>
        <row r="77">
          <cell r="A77">
            <v>15</v>
          </cell>
        </row>
        <row r="78">
          <cell r="A78">
            <v>16</v>
          </cell>
        </row>
        <row r="79">
          <cell r="A79">
            <v>17</v>
          </cell>
        </row>
        <row r="80">
          <cell r="A80">
            <v>18</v>
          </cell>
        </row>
        <row r="81">
          <cell r="A81">
            <v>59</v>
          </cell>
        </row>
        <row r="82">
          <cell r="A82">
            <v>60</v>
          </cell>
        </row>
        <row r="83">
          <cell r="A83">
            <v>61</v>
          </cell>
        </row>
        <row r="84">
          <cell r="A84">
            <v>135</v>
          </cell>
        </row>
        <row r="85">
          <cell r="A85">
            <v>30</v>
          </cell>
        </row>
        <row r="86">
          <cell r="A86">
            <v>37</v>
          </cell>
        </row>
        <row r="87">
          <cell r="A87">
            <v>29</v>
          </cell>
        </row>
        <row r="88">
          <cell r="A88">
            <v>31</v>
          </cell>
        </row>
        <row r="89">
          <cell r="A89">
            <v>9</v>
          </cell>
        </row>
        <row r="90">
          <cell r="A90">
            <v>10</v>
          </cell>
        </row>
        <row r="91">
          <cell r="A91">
            <v>3</v>
          </cell>
        </row>
        <row r="92">
          <cell r="A92">
            <v>67</v>
          </cell>
        </row>
        <row r="93">
          <cell r="A93">
            <v>32</v>
          </cell>
        </row>
        <row r="94">
          <cell r="A94">
            <v>33</v>
          </cell>
        </row>
        <row r="95">
          <cell r="A95">
            <v>34</v>
          </cell>
        </row>
        <row r="96">
          <cell r="A96">
            <v>35</v>
          </cell>
        </row>
        <row r="97">
          <cell r="A97">
            <v>36</v>
          </cell>
        </row>
        <row r="98">
          <cell r="A98">
            <v>111</v>
          </cell>
        </row>
        <row r="99">
          <cell r="A99">
            <v>1</v>
          </cell>
        </row>
        <row r="100">
          <cell r="A100">
            <v>2</v>
          </cell>
        </row>
        <row r="101">
          <cell r="A101">
            <v>54</v>
          </cell>
        </row>
        <row r="102">
          <cell r="A102">
            <v>126</v>
          </cell>
        </row>
        <row r="103">
          <cell r="A103">
            <v>56</v>
          </cell>
        </row>
        <row r="104">
          <cell r="A104">
            <v>127</v>
          </cell>
        </row>
        <row r="105">
          <cell r="A105">
            <v>86</v>
          </cell>
        </row>
        <row r="106">
          <cell r="A106">
            <v>3</v>
          </cell>
        </row>
        <row r="107">
          <cell r="A107">
            <v>129</v>
          </cell>
        </row>
        <row r="108">
          <cell r="A108">
            <v>58</v>
          </cell>
        </row>
        <row r="109">
          <cell r="A109">
            <v>59</v>
          </cell>
        </row>
        <row r="110">
          <cell r="A110">
            <v>112</v>
          </cell>
        </row>
        <row r="111">
          <cell r="A111">
            <v>113</v>
          </cell>
        </row>
        <row r="112">
          <cell r="A112">
            <v>114</v>
          </cell>
        </row>
        <row r="113">
          <cell r="A113">
            <v>116</v>
          </cell>
        </row>
        <row r="114">
          <cell r="A114">
            <v>117</v>
          </cell>
        </row>
        <row r="115">
          <cell r="A115">
            <v>118</v>
          </cell>
        </row>
        <row r="116">
          <cell r="A116">
            <v>119</v>
          </cell>
        </row>
        <row r="117">
          <cell r="A117">
            <v>125</v>
          </cell>
        </row>
        <row r="118">
          <cell r="A118">
            <v>120</v>
          </cell>
        </row>
        <row r="119">
          <cell r="A119">
            <v>122</v>
          </cell>
        </row>
        <row r="120">
          <cell r="A120">
            <v>123</v>
          </cell>
        </row>
        <row r="121">
          <cell r="A121">
            <v>124</v>
          </cell>
        </row>
        <row r="122">
          <cell r="A122">
            <v>125</v>
          </cell>
        </row>
        <row r="123">
          <cell r="A123">
            <v>76</v>
          </cell>
        </row>
        <row r="124">
          <cell r="A124">
            <v>125</v>
          </cell>
        </row>
        <row r="125">
          <cell r="A125">
            <v>108</v>
          </cell>
        </row>
        <row r="126">
          <cell r="A126">
            <v>109</v>
          </cell>
        </row>
        <row r="127">
          <cell r="A127">
            <v>105</v>
          </cell>
        </row>
        <row r="128">
          <cell r="A128">
            <v>106</v>
          </cell>
        </row>
        <row r="129">
          <cell r="A129">
            <v>129</v>
          </cell>
        </row>
        <row r="131">
          <cell r="A131">
            <v>130</v>
          </cell>
        </row>
        <row r="132">
          <cell r="A132">
            <v>147</v>
          </cell>
        </row>
        <row r="133">
          <cell r="A133">
            <v>132</v>
          </cell>
        </row>
        <row r="134">
          <cell r="A134">
            <v>52</v>
          </cell>
        </row>
        <row r="135">
          <cell r="A135">
            <v>133</v>
          </cell>
        </row>
        <row r="136">
          <cell r="A136">
            <v>146</v>
          </cell>
        </row>
        <row r="137">
          <cell r="A137">
            <v>21</v>
          </cell>
        </row>
        <row r="138">
          <cell r="A138">
            <v>22</v>
          </cell>
        </row>
        <row r="139">
          <cell r="A139">
            <v>23</v>
          </cell>
        </row>
        <row r="140">
          <cell r="A140">
            <v>24</v>
          </cell>
        </row>
        <row r="141">
          <cell r="A141">
            <v>25</v>
          </cell>
        </row>
        <row r="142">
          <cell r="A142">
            <v>3</v>
          </cell>
        </row>
        <row r="143">
          <cell r="A143">
            <v>26</v>
          </cell>
        </row>
        <row r="144">
          <cell r="A144">
            <v>85</v>
          </cell>
        </row>
        <row r="145">
          <cell r="A145">
            <v>78</v>
          </cell>
        </row>
        <row r="146">
          <cell r="A146">
            <v>77</v>
          </cell>
        </row>
        <row r="147">
          <cell r="A147">
            <v>79</v>
          </cell>
        </row>
        <row r="148">
          <cell r="A148">
            <v>80</v>
          </cell>
        </row>
        <row r="149">
          <cell r="A149">
            <v>81</v>
          </cell>
        </row>
        <row r="150">
          <cell r="A150">
            <v>82</v>
          </cell>
        </row>
        <row r="151">
          <cell r="A151">
            <v>3</v>
          </cell>
        </row>
        <row r="152">
          <cell r="A152">
            <v>27</v>
          </cell>
        </row>
        <row r="153">
          <cell r="A153">
            <v>63</v>
          </cell>
        </row>
        <row r="154">
          <cell r="A154">
            <v>84</v>
          </cell>
        </row>
        <row r="155">
          <cell r="A155">
            <v>74</v>
          </cell>
        </row>
        <row r="156">
          <cell r="A156">
            <v>84</v>
          </cell>
        </row>
        <row r="157">
          <cell r="A157">
            <v>83</v>
          </cell>
        </row>
        <row r="158">
          <cell r="A158">
            <v>1</v>
          </cell>
        </row>
        <row r="159">
          <cell r="A159">
            <v>2</v>
          </cell>
        </row>
        <row r="161">
          <cell r="A161">
            <v>105</v>
          </cell>
        </row>
        <row r="162">
          <cell r="A162">
            <v>3</v>
          </cell>
        </row>
        <row r="163">
          <cell r="A163">
            <v>129</v>
          </cell>
        </row>
        <row r="164">
          <cell r="A164">
            <v>84</v>
          </cell>
        </row>
        <row r="165">
          <cell r="A165">
            <v>108</v>
          </cell>
        </row>
        <row r="166">
          <cell r="A166">
            <v>86</v>
          </cell>
        </row>
        <row r="167">
          <cell r="A167">
            <v>109</v>
          </cell>
        </row>
        <row r="169">
          <cell r="A169">
            <v>91</v>
          </cell>
        </row>
        <row r="170">
          <cell r="A170">
            <v>92</v>
          </cell>
        </row>
        <row r="171">
          <cell r="A171">
            <v>107</v>
          </cell>
        </row>
        <row r="172">
          <cell r="A172">
            <v>3</v>
          </cell>
        </row>
        <row r="173">
          <cell r="A173">
            <v>99</v>
          </cell>
        </row>
        <row r="175">
          <cell r="A175">
            <v>103</v>
          </cell>
        </row>
        <row r="176">
          <cell r="A176">
            <v>53</v>
          </cell>
        </row>
        <row r="177">
          <cell r="A177">
            <v>91</v>
          </cell>
        </row>
        <row r="178">
          <cell r="A178">
            <v>92</v>
          </cell>
        </row>
        <row r="179">
          <cell r="A179">
            <v>5</v>
          </cell>
        </row>
        <row r="180">
          <cell r="A180">
            <v>4</v>
          </cell>
        </row>
        <row r="182">
          <cell r="A182">
            <v>100</v>
          </cell>
        </row>
        <row r="183">
          <cell r="A183">
            <v>101</v>
          </cell>
        </row>
        <row r="184">
          <cell r="A184">
            <v>106</v>
          </cell>
        </row>
        <row r="185">
          <cell r="A185">
            <v>7</v>
          </cell>
        </row>
        <row r="186">
          <cell r="A186">
            <v>6</v>
          </cell>
        </row>
        <row r="187">
          <cell r="A187">
            <v>8</v>
          </cell>
        </row>
        <row r="188">
          <cell r="A188">
            <v>102</v>
          </cell>
        </row>
        <row r="189">
          <cell r="A189">
            <v>126</v>
          </cell>
        </row>
        <row r="190">
          <cell r="A190">
            <v>69</v>
          </cell>
        </row>
        <row r="191">
          <cell r="A191">
            <v>91</v>
          </cell>
        </row>
        <row r="192">
          <cell r="A192">
            <v>92</v>
          </cell>
        </row>
        <row r="193">
          <cell r="A193">
            <v>96</v>
          </cell>
        </row>
        <row r="194">
          <cell r="A194">
            <v>97</v>
          </cell>
        </row>
        <row r="195">
          <cell r="A195">
            <v>93</v>
          </cell>
        </row>
        <row r="196">
          <cell r="A196">
            <v>94</v>
          </cell>
        </row>
        <row r="197">
          <cell r="A197">
            <v>13</v>
          </cell>
        </row>
        <row r="198">
          <cell r="A198">
            <v>14</v>
          </cell>
        </row>
        <row r="199">
          <cell r="A199">
            <v>15</v>
          </cell>
        </row>
        <row r="200">
          <cell r="A200">
            <v>16</v>
          </cell>
        </row>
        <row r="201">
          <cell r="A201">
            <v>132</v>
          </cell>
        </row>
        <row r="202">
          <cell r="A202">
            <v>91</v>
          </cell>
        </row>
        <row r="203">
          <cell r="A203">
            <v>92</v>
          </cell>
        </row>
        <row r="204">
          <cell r="A204">
            <v>96</v>
          </cell>
        </row>
        <row r="205">
          <cell r="A205">
            <v>97</v>
          </cell>
        </row>
        <row r="206">
          <cell r="A206">
            <v>93</v>
          </cell>
        </row>
        <row r="207">
          <cell r="A207">
            <v>20</v>
          </cell>
        </row>
        <row r="208">
          <cell r="A208">
            <v>19</v>
          </cell>
        </row>
        <row r="209">
          <cell r="A209">
            <v>138</v>
          </cell>
        </row>
        <row r="210">
          <cell r="A210">
            <v>91</v>
          </cell>
        </row>
        <row r="211">
          <cell r="A211">
            <v>92</v>
          </cell>
        </row>
        <row r="212">
          <cell r="A212">
            <v>96</v>
          </cell>
        </row>
        <row r="213">
          <cell r="A213">
            <v>97</v>
          </cell>
        </row>
        <row r="214">
          <cell r="A214">
            <v>105</v>
          </cell>
        </row>
        <row r="215">
          <cell r="A215">
            <v>106</v>
          </cell>
        </row>
        <row r="216">
          <cell r="A216">
            <v>93</v>
          </cell>
        </row>
        <row r="217">
          <cell r="A217">
            <v>95</v>
          </cell>
        </row>
        <row r="218">
          <cell r="A218">
            <v>126</v>
          </cell>
        </row>
        <row r="219">
          <cell r="A219">
            <v>3</v>
          </cell>
        </row>
        <row r="220">
          <cell r="A220">
            <v>129</v>
          </cell>
        </row>
        <row r="221">
          <cell r="A221">
            <v>130</v>
          </cell>
        </row>
        <row r="222">
          <cell r="A222">
            <v>131</v>
          </cell>
        </row>
        <row r="223">
          <cell r="A223">
            <v>67</v>
          </cell>
        </row>
        <row r="225">
          <cell r="A225">
            <v>131</v>
          </cell>
        </row>
        <row r="226">
          <cell r="A226">
            <v>133</v>
          </cell>
        </row>
        <row r="227">
          <cell r="A227">
            <v>126</v>
          </cell>
        </row>
        <row r="228">
          <cell r="A228">
            <v>108</v>
          </cell>
        </row>
        <row r="229">
          <cell r="A229">
            <v>109</v>
          </cell>
        </row>
        <row r="230">
          <cell r="A230">
            <v>105</v>
          </cell>
        </row>
        <row r="231">
          <cell r="A231">
            <v>106</v>
          </cell>
        </row>
        <row r="232">
          <cell r="A232">
            <v>3</v>
          </cell>
        </row>
        <row r="233">
          <cell r="A233">
            <v>1</v>
          </cell>
        </row>
        <row r="234">
          <cell r="A234">
            <v>128</v>
          </cell>
        </row>
        <row r="235">
          <cell r="A235">
            <v>130</v>
          </cell>
        </row>
        <row r="236">
          <cell r="A236">
            <v>67</v>
          </cell>
        </row>
        <row r="237">
          <cell r="A237">
            <v>129</v>
          </cell>
        </row>
      </sheetData>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sheetData sheetId="83"/>
      <sheetData sheetId="84"/>
      <sheetData sheetId="85"/>
      <sheetData sheetId="86"/>
      <sheetData sheetId="87" refreshError="1"/>
      <sheetData sheetId="8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do"/>
      <sheetName val="T.toan"/>
      <sheetName val="EIRR"/>
      <sheetName val="Cp&gt;20"/>
      <sheetName val="EIRR&gt; 2"/>
      <sheetName val="Ln&lt;10"/>
      <sheetName val="EIRR&lt; 1"/>
      <sheetName val="Ln&lt;20"/>
      <sheetName val="EIRR&lt;2"/>
      <sheetName val="Cp&gt;10-Ln&lt;10"/>
      <sheetName val="EIRR&gt;1&lt;1"/>
    </sheetNames>
    <sheetDataSet>
      <sheetData sheetId="0" refreshError="1"/>
      <sheetData sheetId="1"/>
      <sheetData sheetId="2"/>
      <sheetData sheetId="3"/>
      <sheetData sheetId="4"/>
      <sheetData sheetId="5"/>
      <sheetData sheetId="6"/>
      <sheetData sheetId="7"/>
      <sheetData sheetId="8"/>
      <sheetData sheetId="9"/>
      <sheetData sheetId="1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D"/>
      <sheetName val="TN"/>
      <sheetName val="THN"/>
      <sheetName val="CAMAY"/>
      <sheetName val="VL"/>
      <sheetName val="NHANCONGduong"/>
      <sheetName val="Nhan cong cong"/>
      <sheetName val="VUA"/>
      <sheetName val="HSO"/>
      <sheetName val="Phatsinh"/>
      <sheetName val="KHTT"/>
      <sheetName val="00000000"/>
      <sheetName val="10000000"/>
      <sheetName val="20000000"/>
      <sheetName val="30000000"/>
      <sheetName val="XL4Poppy"/>
      <sheetName val="XL4Poppy (2)"/>
      <sheetName val="NHALCONGduong"/>
      <sheetName val="Congty"/>
      <sheetName val="VPPN"/>
      <sheetName val="XN74"/>
      <sheetName val="XN54"/>
      <sheetName val="XN33"/>
      <sheetName val="NK96"/>
      <sheetName val="XL4Test5"/>
      <sheetName val="Nhan cong`#/.g"/>
      <sheetName val="Sheet1"/>
      <sheetName val="Sheet2"/>
      <sheetName val="Sheet3"/>
      <sheetName val="CHTT"/>
      <sheetName val="NLANCONGduong"/>
      <sheetName val="DTCT"/>
      <sheetName val="DGduong"/>
      <sheetName val="PhatsiûÎ"/>
      <sheetName val="N6"/>
      <sheetName val="PHU XUAN"/>
      <sheetName val="PHU XUAN (2)"/>
      <sheetName val="TRAN-TRUONGXUAN"/>
      <sheetName val="TRAN-TRUONGXUAN (2)"/>
      <sheetName val="QLO28"/>
      <sheetName val="tinhlo10"/>
      <sheetName val="HOA AN (2)"/>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CTN"/>
      <sheetName val="XXXXXXXX"/>
      <sheetName val="ဳ0000000"/>
      <sheetName val="VaoMavaKL"/>
      <sheetName val="VaoSL"/>
      <sheetName val="KQPTVL"/>
      <sheetName val="KQPTVLNgang"/>
      <sheetName val="DMCTDoiDonVi"/>
      <sheetName val="CMa"/>
      <sheetName val="NC"/>
      <sheetName val="MTC"/>
      <sheetName val="XL_x0014_Poppy"/>
      <sheetName val="FHANCONGduong"/>
      <sheetName val="N`an cong cong"/>
      <sheetName val="XL4Poppy (2䀁"/>
      <sheetName val="NHALCONGdu_x000f_ng"/>
      <sheetName val="Nha_x000e_ cong`#/.g"/>
      <sheetName val="Tra_bang"/>
      <sheetName val="TT35"/>
      <sheetName val="?0000000"/>
      <sheetName val="XL4Poppy (2?"/>
      <sheetName val="lam-moi"/>
      <sheetName val="DONGIA"/>
      <sheetName val="thao-go"/>
      <sheetName val="TH XL"/>
      <sheetName val="TT"/>
      <sheetName val="THM"/>
      <sheetName val="THAT"/>
      <sheetName val="THTN"/>
      <sheetName val="THGC"/>
      <sheetName val="GCTL"/>
      <sheetName val="CHITIET"/>
      <sheetName val="GIAVL"/>
      <sheetName val="Tai khoan"/>
      <sheetName val="CTGS"/>
      <sheetName val="dongia (2)"/>
      <sheetName val="LKVL-CK-HT-GD1"/>
      <sheetName val="giathanh1"/>
      <sheetName val="THPDMoi  (2)"/>
      <sheetName val="gtrinh"/>
      <sheetName val="phuluc1"/>
      <sheetName val="TONG HOP VL-NC"/>
      <sheetName val="TONGKE3p "/>
      <sheetName val="TH VL, NC, DDHT Thanhphuoc"/>
      <sheetName val="#REF"/>
      <sheetName val="DON GIA"/>
      <sheetName val="TONGKE-HT"/>
      <sheetName val="DG"/>
      <sheetName val="t-h HA THE"/>
      <sheetName val="CHITIET VL-NC-TT -1p"/>
      <sheetName val="TONG HOP VL-NC TT"/>
      <sheetName val="TNHCHINH"/>
      <sheetName val="CHITIET VL-NC"/>
      <sheetName val="VC"/>
      <sheetName val="Tiepdia"/>
      <sheetName val="CHITIET VL-NC-TT-3p"/>
      <sheetName val="TDTKP"/>
      <sheetName val="TDTKP1"/>
      <sheetName val="KPVC-BD "/>
      <sheetName val="VCV-BE-TONG"/>
      <sheetName val="Sh_x0003__x0000_t3"/>
      <sheetName val="Bang_tra"/>
      <sheetName val="²_x0000__x0000_t4"/>
      <sheetName val="Nhan ckng cong"/>
      <sheetName val="10_x0010_00000"/>
      <sheetName val="XL4Pop0y (2)"/>
      <sheetName val="Nhan cong`_x0003_/.g"/>
      <sheetName val="NHALCOJGduong"/>
      <sheetName val="TPAN-TRUONGXUAN"/>
      <sheetName val="S(eet12"/>
      <sheetName val="Chiet tinh dz35"/>
      <sheetName val="tra_vat_lieu"/>
      <sheetName val="Cp&gt;10-Ln&lt;10"/>
      <sheetName val="Ln&lt;20"/>
      <sheetName val="EIRR&gt;1&lt;1"/>
      <sheetName val="EIRR&gt; 2"/>
      <sheetName val="EIRR&lt;2"/>
      <sheetName val="gvl"/>
      <sheetName val="TSCD"/>
      <sheetName val="HE SO"/>
      <sheetName val="MTO REV.2(ARMOR)"/>
      <sheetName val="NHANCONGduo.g"/>
      <sheetName val="Dieuchinh"/>
      <sheetName val="Coc 32 m(Cho mo)"/>
      <sheetName val="Sh_x0003_?t3"/>
      <sheetName val="²??t4"/>
      <sheetName val="vlieu"/>
      <sheetName val="Overview"/>
      <sheetName val="MTL$-INTER"/>
      <sheetName val="Nhan cong`#_.g"/>
      <sheetName val="Nha_x000e_ cong`#_.g"/>
      <sheetName val="_0000000"/>
      <sheetName val="XL4Poppy (2_"/>
      <sheetName val="Nhan_cong_cong"/>
      <sheetName val="XL4Poppy_(2)"/>
      <sheetName val="Nhan_cong`#/_g"/>
      <sheetName val="PHU_XUAN"/>
      <sheetName val="PHU_XUAN_(2)"/>
      <sheetName val="TRAN-TRUONGXUAN_(2)"/>
      <sheetName val="HOA_AN_(2)"/>
      <sheetName val="XL4Poppy_(2䀁"/>
      <sheetName val="XLPoppy"/>
      <sheetName val="N`an_cong_cong"/>
      <sheetName val="NHALCONGdung"/>
      <sheetName val="Nha_cong`#/_g"/>
      <sheetName val="²"/>
      <sheetName val="NHALÃONGduong"/>
      <sheetName val="Óheet1"/>
      <sheetName val="CÈTT"/>
      <sheetName val="TRAN-TÒUONGXUAN"/>
      <sheetName val="XXHXXXXX"/>
      <sheetName val="V!oSL"/>
      <sheetName val="ÄMCTDoiDonVi"/>
      <sheetName val="Nhan_cong`#__g"/>
      <sheetName val="Nha_cong`#__g"/>
      <sheetName val="Sh_x0003_"/>
      <sheetName val="Nhan cong`_x0003__.g"/>
      <sheetName val="XL4Test5S"/>
      <sheetName val="Tra KS"/>
      <sheetName val="²__t4"/>
      <sheetName val="Shegt6"/>
      <sheetName val="Shget7"/>
      <sheetName val="Sjeet8"/>
      <sheetName val="Sheeu15"/>
      <sheetName val="XXXYXXXX"/>
      <sheetName val="²_x0000__x0000_€t4"/>
      <sheetName val="²??€t4"/>
      <sheetName val="Sh_x0003__t3"/>
      <sheetName val="CLa"/>
      <sheetName val="2000_x0010_000"/>
      <sheetName val="SUMMARY"/>
      <sheetName val="²__€t4"/>
      <sheetName val="KQPTRLNgang"/>
      <sheetName val="DTCP"/>
      <sheetName val="Luong+may"/>
      <sheetName val="Sheet!3"/>
      <sheetName val="TRAN-TRUONG塅䕃⹌塅E(2)"/>
      <sheetName val="tra-vat-lieu"/>
      <sheetName val="XL4Poppy_(2?"/>
      <sheetName val="HL4Poppy"/>
      <sheetName val="Chi phi khac 4.3KH-CP"/>
      <sheetName val="Nhatkychung"/>
      <sheetName val="Nhatkychung - cu"/>
      <sheetName val="2      0"/>
      <sheetName val="FA-LISTING"/>
      <sheetName val="DT32"/>
      <sheetName val="TRAN-TRUONG????E(2)"/>
      <sheetName val="Phatsi��"/>
      <sheetName val="�_x0000__x0000_�t4"/>
      <sheetName val="�??�t4"/>
      <sheetName val="�"/>
      <sheetName val="TRAN-TRUONG____E(2)"/>
      <sheetName val="�__�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sheetData sheetId="119"/>
      <sheetData sheetId="120"/>
      <sheetData sheetId="121"/>
      <sheetData sheetId="122"/>
      <sheetData sheetId="123"/>
      <sheetData sheetId="124"/>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refreshError="1"/>
      <sheetData sheetId="138" refreshError="1"/>
      <sheetData sheetId="139"/>
      <sheetData sheetId="140"/>
      <sheetData sheetId="141" refreshError="1"/>
      <sheetData sheetId="142" refreshError="1"/>
      <sheetData sheetId="143" refreshError="1"/>
      <sheetData sheetId="144"/>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sheetData sheetId="188" refreshError="1"/>
      <sheetData sheetId="189" refreshError="1"/>
      <sheetData sheetId="190"/>
      <sheetData sheetId="191" refreshError="1"/>
      <sheetData sheetId="192" refreshError="1"/>
      <sheetData sheetId="193" refreshError="1"/>
      <sheetData sheetId="194"/>
      <sheetData sheetId="195"/>
      <sheetData sheetId="196" refreshError="1"/>
      <sheetData sheetId="197" refreshError="1"/>
      <sheetData sheetId="198"/>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n"/>
      <sheetName val="mat"/>
      <sheetName val="cong"/>
      <sheetName val="vua"/>
      <sheetName val="rph"/>
      <sheetName val="gVL"/>
      <sheetName val="dtoan"/>
      <sheetName val="dtoan -ctiet"/>
      <sheetName val="dt-kphi"/>
      <sheetName val="dt-kphi (2)"/>
      <sheetName val="dt-kphi-ctiet"/>
      <sheetName val="bth-kphi"/>
      <sheetName val="XL4Poppy"/>
      <sheetName val="KluongKm2,4"/>
      <sheetName val="B.cao"/>
      <sheetName val="T.tiet"/>
      <sheetName val="T.N"/>
      <sheetName val="00000000"/>
      <sheetName val="YEU TO CONG"/>
      <sheetName val="TD 3DIEM"/>
      <sheetName val="TD 2DIEM"/>
      <sheetName val="XL4Test5"/>
      <sheetName val="THKL"/>
      <sheetName val="DPHOIDAT"/>
      <sheetName val="BGVL_03"/>
      <sheetName val="CPVUA_03"/>
      <sheetName val="DGCT_03"/>
      <sheetName val="DT1_03"/>
      <sheetName val="BGVL"/>
      <sheetName val="CPVUA"/>
      <sheetName val="DGCT_02"/>
      <sheetName val="DGCONG_02"/>
      <sheetName val="DGKE_02"/>
      <sheetName val="CTCONG_02"/>
      <sheetName val="DT1_02"/>
      <sheetName val="DTCT_02 _2595"/>
      <sheetName val="DTCT_02"/>
      <sheetName val="00000001"/>
      <sheetName val="00000002"/>
      <sheetName val="UNIT"/>
      <sheetName val="Piers of Main Flyover (1)"/>
      <sheetName val="Cot Tru1"/>
      <sheetName val="P3-TanAn-Factored"/>
      <sheetName val="P4-TanAn-Factored"/>
      <sheetName val="COC KHOAN M1"/>
      <sheetName val="COC KHOAN M2"/>
      <sheetName val="COC KHOAN T1"/>
      <sheetName val="COC KHOAN T5"/>
      <sheetName val="COC KHOAN T4"/>
      <sheetName val="COC DONG"/>
      <sheetName val="BANG"/>
      <sheetName val="TSCD DUNG CHUNG "/>
      <sheetName val="KHKHAUHAOTSCHUNG"/>
      <sheetName val="TSCDTOAN NHA MAY"/>
      <sheetName val="CPSXTOAN BO SP"/>
      <sheetName val="PBCPCHUNG CHO CAC DTUONG"/>
      <sheetName val="Congty"/>
      <sheetName val="VPPN"/>
      <sheetName val="XN74"/>
      <sheetName val="XN54"/>
      <sheetName val="XN33"/>
      <sheetName val="NK96"/>
      <sheetName val="Sheet2"/>
      <sheetName val="dn"/>
      <sheetName val="DU TOAN"/>
      <sheetName val="CHI TIET"/>
      <sheetName val="KLnt"/>
      <sheetName val="PHAN TICH"/>
      <sheetName val="Sheet1"/>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XXXXXXXX"/>
      <sheetName val="10000000"/>
      <sheetName val="solieu"/>
      <sheetName val="VL"/>
      <sheetName val="PLV"/>
      <sheetName val="Dongia"/>
      <sheetName val="DTCTtaluy"/>
      <sheetName val="KLDGTT&lt;120%"/>
      <sheetName val="PL2"/>
      <sheetName val="DTnen"/>
      <sheetName val="PL"/>
      <sheetName val="TH"/>
      <sheetName val="THKL nghiemthu"/>
      <sheetName val="DTCTtaluy (2)"/>
      <sheetName val="KLDGTT&lt;120% (2)"/>
      <sheetName val="TH (2)"/>
      <sheetName val="XXXXXXX0"/>
      <sheetName val="XXXXXXX1"/>
      <sheetName val="20000000"/>
      <sheetName val="30000000"/>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
      <sheetName val="XN79"/>
      <sheetName val="CTMT"/>
      <sheetName val="may"/>
      <sheetName val="Vatlieu cau"/>
      <sheetName val="cau DS11"/>
      <sheetName val="cau DS12"/>
      <sheetName val="THCDS12"/>
      <sheetName val="dgcau"/>
      <sheetName val="THCDS11"/>
      <sheetName val="DGCT"/>
      <sheetName val="DGCong"/>
      <sheetName val="Vatlieu"/>
      <sheetName val="nhancong"/>
      <sheetName val="KL"/>
      <sheetName val="TO HUNG"/>
      <sheetName val="CONGNHAN NE"/>
      <sheetName val="XINGUYEP"/>
      <sheetName val="TH331"/>
      <sheetName val="dt-iphi"/>
      <sheetName val="ptvl0-1"/>
      <sheetName val="0-1"/>
      <sheetName val="ptvl4-5"/>
      <sheetName val="4-5"/>
      <sheetName val="ptvl3-4"/>
      <sheetName val="3-4"/>
      <sheetName val="ptvl2-3"/>
      <sheetName val="2-3"/>
      <sheetName val="vlcong"/>
      <sheetName val="ptvl1-2"/>
      <sheetName val="1-2"/>
    </sheetNames>
    <sheetDataSet>
      <sheetData sheetId="0" refreshError="1"/>
      <sheetData sheetId="1" refreshError="1"/>
      <sheetData sheetId="2" refreshError="1"/>
      <sheetData sheetId="3" refreshError="1"/>
      <sheetData sheetId="4" refreshError="1"/>
      <sheetData sheetId="5" refreshError="1">
        <row r="10">
          <cell r="Q10">
            <v>58000</v>
          </cell>
        </row>
        <row r="12">
          <cell r="Q12">
            <v>54000</v>
          </cell>
        </row>
        <row r="15">
          <cell r="Q15">
            <v>164</v>
          </cell>
        </row>
        <row r="20">
          <cell r="Q20">
            <v>18000</v>
          </cell>
        </row>
        <row r="21">
          <cell r="Q21">
            <v>50000</v>
          </cell>
        </row>
        <row r="23">
          <cell r="Q23">
            <v>4340</v>
          </cell>
        </row>
        <row r="28">
          <cell r="Q28">
            <v>1364000</v>
          </cell>
        </row>
        <row r="29">
          <cell r="Q29">
            <v>6091</v>
          </cell>
        </row>
        <row r="30">
          <cell r="Q30">
            <v>3500</v>
          </cell>
        </row>
        <row r="37">
          <cell r="Q37">
            <v>30000</v>
          </cell>
        </row>
        <row r="40">
          <cell r="Q40">
            <v>4500</v>
          </cell>
        </row>
        <row r="45">
          <cell r="Q45">
            <v>4300</v>
          </cell>
        </row>
        <row r="47">
          <cell r="Q47">
            <v>10500</v>
          </cell>
        </row>
        <row r="48">
          <cell r="Q48">
            <v>2000</v>
          </cell>
        </row>
        <row r="49">
          <cell r="Q49">
            <v>3000</v>
          </cell>
        </row>
        <row r="50">
          <cell r="Q50">
            <v>1200</v>
          </cell>
        </row>
        <row r="51">
          <cell r="Q51">
            <v>1370</v>
          </cell>
        </row>
        <row r="55">
          <cell r="Q55">
            <v>8636.363636363636</v>
          </cell>
        </row>
      </sheetData>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sheetData sheetId="116"/>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refreshError="1"/>
      <sheetData sheetId="134"/>
      <sheetData sheetId="135"/>
      <sheetData sheetId="136"/>
      <sheetData sheetId="137"/>
      <sheetData sheetId="138"/>
      <sheetData sheetId="139"/>
      <sheetData sheetId="140"/>
      <sheetData sheetId="141"/>
      <sheetData sheetId="142"/>
      <sheetData sheetId="143"/>
      <sheetData sheetId="14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TXL"/>
      <sheetName val="XL"/>
      <sheetName val="PTCT"/>
      <sheetName val="FT"/>
      <sheetName val="VL"/>
      <sheetName val="VL (2)"/>
      <sheetName val="Khe Chet"/>
      <sheetName val="A6"/>
      <sheetName val="XXXXXXXX"/>
      <sheetName val="00000000"/>
    </sheetNames>
    <sheetDataSet>
      <sheetData sheetId="0"/>
      <sheetData sheetId="1"/>
      <sheetData sheetId="2"/>
      <sheetData sheetId="3"/>
      <sheetData sheetId="4"/>
      <sheetData sheetId="5"/>
      <sheetData sheetId="6"/>
      <sheetData sheetId="7" refreshError="1">
        <row r="3">
          <cell r="A3">
            <v>2</v>
          </cell>
          <cell r="B3">
            <v>1.55</v>
          </cell>
          <cell r="C3">
            <v>1.64</v>
          </cell>
          <cell r="D3">
            <v>310032</v>
          </cell>
          <cell r="E3">
            <v>326361.59999999998</v>
          </cell>
          <cell r="F3">
            <v>11924</v>
          </cell>
          <cell r="G3">
            <v>12552</v>
          </cell>
        </row>
        <row r="4">
          <cell r="A4">
            <v>2.5</v>
          </cell>
          <cell r="B4">
            <v>1.635</v>
          </cell>
          <cell r="C4">
            <v>1.7349999999999999</v>
          </cell>
          <cell r="D4">
            <v>325454.40000000002</v>
          </cell>
          <cell r="E4">
            <v>343598.39999999997</v>
          </cell>
          <cell r="F4">
            <v>12517</v>
          </cell>
          <cell r="G4">
            <v>13215</v>
          </cell>
        </row>
        <row r="5">
          <cell r="A5">
            <v>2.7</v>
          </cell>
          <cell r="B5">
            <v>1.669</v>
          </cell>
          <cell r="C5">
            <v>1.7730000000000001</v>
          </cell>
          <cell r="D5">
            <v>331623.36000000004</v>
          </cell>
          <cell r="E5">
            <v>350493.12000000005</v>
          </cell>
          <cell r="F5">
            <v>12755</v>
          </cell>
          <cell r="G5">
            <v>13481</v>
          </cell>
        </row>
        <row r="6">
          <cell r="A6">
            <v>3</v>
          </cell>
          <cell r="B6">
            <v>1.72</v>
          </cell>
          <cell r="C6">
            <v>1.83</v>
          </cell>
          <cell r="D6">
            <v>340876.79999999999</v>
          </cell>
          <cell r="E6">
            <v>360835.2</v>
          </cell>
          <cell r="F6">
            <v>13111</v>
          </cell>
          <cell r="G6">
            <v>13878</v>
          </cell>
        </row>
        <row r="7">
          <cell r="A7">
            <v>3.2</v>
          </cell>
          <cell r="B7">
            <v>1.76</v>
          </cell>
          <cell r="C7">
            <v>1.8720000000000001</v>
          </cell>
          <cell r="D7">
            <v>348134.40000000002</v>
          </cell>
          <cell r="E7">
            <v>368455.68000000005</v>
          </cell>
          <cell r="F7">
            <v>13390</v>
          </cell>
          <cell r="G7">
            <v>14171</v>
          </cell>
        </row>
        <row r="8">
          <cell r="A8">
            <v>3.5</v>
          </cell>
          <cell r="B8">
            <v>1.8199999999999998</v>
          </cell>
          <cell r="C8">
            <v>1.9350000000000001</v>
          </cell>
          <cell r="D8">
            <v>359020.79999999999</v>
          </cell>
          <cell r="E8">
            <v>379886.4</v>
          </cell>
          <cell r="F8">
            <v>13808</v>
          </cell>
          <cell r="G8">
            <v>14611</v>
          </cell>
        </row>
        <row r="9">
          <cell r="A9">
            <v>3.7</v>
          </cell>
          <cell r="B9">
            <v>1.8599999999999999</v>
          </cell>
          <cell r="C9">
            <v>1.9770000000000001</v>
          </cell>
          <cell r="D9">
            <v>366278.40000000002</v>
          </cell>
          <cell r="E9">
            <v>387506.88000000006</v>
          </cell>
          <cell r="F9">
            <v>14088</v>
          </cell>
          <cell r="G9">
            <v>14904</v>
          </cell>
        </row>
        <row r="10">
          <cell r="A10">
            <v>4</v>
          </cell>
          <cell r="B10">
            <v>1.92</v>
          </cell>
          <cell r="C10">
            <v>2.04</v>
          </cell>
          <cell r="D10">
            <v>377164.80000000005</v>
          </cell>
          <cell r="E10">
            <v>398937.60000000003</v>
          </cell>
          <cell r="F10">
            <v>14506</v>
          </cell>
          <cell r="G10">
            <v>15344</v>
          </cell>
        </row>
        <row r="11">
          <cell r="A11">
            <v>4.2</v>
          </cell>
          <cell r="B11">
            <v>2.0019999999999998</v>
          </cell>
          <cell r="C11">
            <v>2.13</v>
          </cell>
          <cell r="D11">
            <v>392042.87999999995</v>
          </cell>
          <cell r="E11">
            <v>415267.2</v>
          </cell>
          <cell r="F11">
            <v>15079</v>
          </cell>
          <cell r="G11">
            <v>15972</v>
          </cell>
        </row>
        <row r="12">
          <cell r="A12">
            <v>4.5</v>
          </cell>
          <cell r="B12">
            <v>2.125</v>
          </cell>
          <cell r="C12">
            <v>2.2650000000000001</v>
          </cell>
          <cell r="D12">
            <v>414360.00000000006</v>
          </cell>
          <cell r="E12">
            <v>439761.60000000009</v>
          </cell>
          <cell r="F12">
            <v>15937</v>
          </cell>
          <cell r="G12">
            <v>16914</v>
          </cell>
        </row>
        <row r="13">
          <cell r="A13">
            <v>5</v>
          </cell>
          <cell r="B13">
            <v>2.33</v>
          </cell>
          <cell r="C13">
            <v>2.4900000000000002</v>
          </cell>
          <cell r="D13">
            <v>451555.2</v>
          </cell>
          <cell r="E13">
            <v>480585.60000000009</v>
          </cell>
          <cell r="F13">
            <v>17368</v>
          </cell>
          <cell r="G13">
            <v>18484</v>
          </cell>
        </row>
      </sheetData>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Cong cu dung cu"/>
      <sheetName val="Kiem ke Quy"/>
      <sheetName val="Kiem ke TSCD"/>
      <sheetName val="vat tu"/>
      <sheetName val="Cong trinh do dang 2002"/>
      <sheetName val="Sheet6"/>
      <sheetName val="Sheet7"/>
      <sheetName val="Sheet8"/>
      <sheetName val="Sheet9"/>
      <sheetName val="Sheet10"/>
      <sheetName val="NC10"/>
      <sheetName val="VL10"/>
      <sheetName val="CFmay10"/>
      <sheetName val="627(10)"/>
      <sheetName val="Sheet1"/>
      <sheetName val="Sheet2"/>
      <sheetName val="Sheet3"/>
      <sheetName val="Sheet4"/>
      <sheetName val="Sheet5"/>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00000000"/>
      <sheetName val="CN"/>
      <sheetName val="Capphoivua"/>
      <sheetName val="Gia VL"/>
      <sheetName val="cau"/>
      <sheetName val="cong"/>
      <sheetName val="nhua"/>
      <sheetName val="chitiet"/>
      <sheetName val="DuThauSuaLoi"/>
      <sheetName val="TongHopSuaLoi"/>
      <sheetName val="GT"/>
      <sheetName val="TH"/>
      <sheetName val="tienluong"/>
      <sheetName val="Bang gia ca may"/>
      <sheetName val="Bang luong CB"/>
      <sheetName val="Bang P.tich CT"/>
      <sheetName val="D.toan chi tiet"/>
      <sheetName val="Bang TH Dtoan"/>
      <sheetName val="XXXXXXXX"/>
      <sheetName val="KL DUONG DC L = 90m"/>
      <sheetName val="T1"/>
      <sheetName val="T.hop -T1"/>
      <sheetName val="T.Hop-T2"/>
      <sheetName val="T.Hop-T3"/>
      <sheetName val="SD1"/>
      <sheetName val="SD2"/>
      <sheetName val="SD7"/>
      <sheetName val="SD8"/>
      <sheetName val="SD9"/>
      <sheetName val="SD11"/>
      <sheetName val="SD12"/>
      <sheetName val="TVSD"/>
      <sheetName val="KLMAY"/>
      <sheetName val="long-xe"/>
      <sheetName val="hoa"/>
      <sheetName val="viet"/>
      <sheetName val="hung"/>
      <sheetName val="tuan"/>
      <sheetName val="dai"/>
      <sheetName val="truong"/>
      <sheetName val="cuong"/>
      <sheetName val="thanh-bx"/>
      <sheetName val="minh-bl"/>
      <sheetName val="kh-hd"/>
      <sheetName val="binh"/>
      <sheetName val="cung"/>
      <sheetName val="chien"/>
      <sheetName val="chien (2)"/>
      <sheetName val="chien (3)"/>
      <sheetName val="xa"/>
      <sheetName val="huy"/>
      <sheetName val="thuan"/>
      <sheetName val="thang"/>
      <sheetName val="dong"/>
      <sheetName val="thai"/>
      <sheetName val="ngoc"/>
      <sheetName val="hien"/>
      <sheetName val="long"/>
      <sheetName val="phuong"/>
      <sheetName val="kieu"/>
      <sheetName val="thucong1"/>
      <sheetName val="Thucong2"/>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Sua (2)"/>
      <sheetName val="Sua"/>
      <sheetName val="DGKSDA"/>
      <sheetName val="TH_BVTC"/>
      <sheetName val="BVTC"/>
      <sheetName val="TH theo tinh"/>
      <sheetName val="TH theo hang muc"/>
      <sheetName val="Quang Tri"/>
      <sheetName val="TTHue"/>
      <sheetName val="Da Nang"/>
      <sheetName val="Quang Nam"/>
      <sheetName val="Quang Ngai"/>
      <sheetName val="TH DH-QN"/>
      <sheetName val="KP HD"/>
      <sheetName val="DB HD"/>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ong hop"/>
      <sheetName val="phan tich DG"/>
      <sheetName val="gia vat lieu"/>
      <sheetName val="gia xe may"/>
      <sheetName val="gia nhan cong"/>
      <sheetName val="XL4Test5"/>
      <sheetName val="KM"/>
      <sheetName val="KHOANMUC"/>
      <sheetName val="QTNC"/>
      <sheetName val="CPQL"/>
      <sheetName val="SANLUONG"/>
      <sheetName val="SSCP-SL"/>
      <sheetName val="CPSX"/>
      <sheetName val="KQKD"/>
      <sheetName val="CDSL (2)"/>
      <sheetName val="QTNC-2002"/>
      <sheetName val="QTNC2003"/>
      <sheetName val="QTNC-Tong hop"/>
      <sheetName val="QTVT-Tong hop"/>
      <sheetName val="GTQT-Tong hop"/>
      <sheetName val="QT - Duet"/>
      <sheetName val="Sheet11"/>
      <sheetName val="Sheet12"/>
      <sheetName val="Sheet13"/>
      <sheetName val="Sheet14"/>
      <sheetName val="Sheet15"/>
      <sheetName val="Sheet16"/>
      <sheetName val="T9-2004"/>
      <sheetName val="T9-MD1"/>
      <sheetName val="T10-2004"/>
      <sheetName val="T10-MD1"/>
      <sheetName val="T11-2004"/>
      <sheetName val="T11-MD1"/>
      <sheetName val="T12-2004"/>
      <sheetName val="T12-MD1"/>
      <sheetName val="ptvl0-1"/>
      <sheetName val="0-1"/>
      <sheetName val="ptvl4-5"/>
      <sheetName val="4-5"/>
      <sheetName val="ptvl3-4"/>
      <sheetName val="3-4"/>
      <sheetName val="ptvl2-3"/>
      <sheetName val="2-3"/>
      <sheetName val="vlcong"/>
      <sheetName val="ptvl1-2"/>
      <sheetName val="1-2"/>
      <sheetName val="PC"/>
      <sheetName val="Ph-Thu"/>
      <sheetName val="Ph-Thu (2)"/>
      <sheetName val="PC (2)"/>
      <sheetName val="Chart2"/>
      <sheetName val="Chart1"/>
      <sheetName val="PC (3)"/>
      <sheetName val="HDGK-02"/>
      <sheetName val="HDGK-03"/>
      <sheetName val="HDGK-06"/>
      <sheetName val="Cover"/>
      <sheetName val="Explain"/>
      <sheetName val="General"/>
      <sheetName val="General (2)"/>
      <sheetName val="Detail price"/>
      <sheetName val="Material"/>
      <sheetName val="Machinery"/>
      <sheetName val="Material (2)"/>
      <sheetName val="Machinery (2)"/>
      <sheetName val="HDGK-D3"/>
      <sheetName val="TLGK-D3"/>
      <sheetName val="TLSon"/>
      <sheetName val="HDGK"/>
      <sheetName val="DTTC"/>
      <sheetName val="Xuong KCT"/>
      <sheetName val="HDGK-Xuong KCT (2)"/>
      <sheetName val="Doi CTlap"/>
      <sheetName val="Doi PCS"/>
      <sheetName val="Xuong DT"/>
      <sheetName val="20% BHXH"/>
      <sheetName val="TrÝch 2%KPC§"/>
      <sheetName val="TrÝch 3% BHYT"/>
      <sheetName val="SD cac TK"/>
      <sheetName val="TK336"/>
      <sheetName val="chi tiet 131"/>
      <sheetName val="Ke chi"/>
      <sheetName val="Bang TH Dtman"/>
      <sheetName val=""/>
      <sheetName val="TH du toan "/>
      <sheetName val="Du toan "/>
      <sheetName val="C.Tinh"/>
      <sheetName val="TK_cap"/>
      <sheetName val="MTL__INTER"/>
      <sheetName val="DTCT"/>
      <sheetName val="PTVT"/>
      <sheetName val="THDT"/>
      <sheetName val="THVT"/>
      <sheetName val="THGT"/>
      <sheetName val="Bang ke chi tiet "/>
      <sheetName val="km345+400-km345+500 (6'-"/>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Phieu cao do K95"/>
      <sheetName val="Lop 1 K98"/>
      <sheetName val="KTQT-AFC"/>
      <sheetName val="KTQT-KH"/>
      <sheetName val="CLDG"/>
      <sheetName val="CLKL"/>
      <sheetName val="Bang du toan"/>
      <sheetName val="Tonghop"/>
      <sheetName val="Bu gia"/>
      <sheetName val="PT vat tu"/>
      <sheetName val="TongHopSuaLoé"/>
      <sheetName val="DT"/>
      <sheetName val="CP"/>
      <sheetName val="BCT6"/>
      <sheetName val="bk1"/>
      <sheetName val="nk1"/>
      <sheetName val="TK133"/>
      <sheetName val="TK 136"/>
      <sheetName val="TK 138"/>
      <sheetName val="TK141"/>
      <sheetName val="TK142"/>
      <sheetName val="BK3"/>
      <sheetName val="BPBNVL"/>
      <sheetName val="TK 155"/>
      <sheetName val="TK211"/>
      <sheetName val="TK214"/>
      <sheetName val="BPBKH"/>
      <sheetName val="TK 331"/>
      <sheetName val="BPBTL"/>
      <sheetName val="TK335"/>
      <sheetName val="TK 336"/>
      <sheetName val="TK 338"/>
      <sheetName val="BK4"/>
      <sheetName val="BK5"/>
      <sheetName val="NK7 P1"/>
      <sheetName val="NK7 P2"/>
      <sheetName val="NK7 P3"/>
      <sheetName val="NKCT 8"/>
      <sheetName val="BCDPS"/>
      <sheetName val="BKXN"/>
      <sheetName val="Tokhai"/>
      <sheetName val="Tokhai (2)"/>
      <sheetName val="BKHT"/>
      <sheetName val="HT"/>
      <sheetName val="giait"/>
      <sheetName val="PLbkhh"/>
      <sheetName val="TKDC11"/>
      <sheetName val="giait (2)"/>
      <sheetName val="TH thue"/>
      <sheetName val="XN Thue"/>
      <sheetName val="BH"/>
      <sheetName val="BH (2)"/>
      <sheetName val="BTH -L"/>
      <sheetName val="SLQ3"/>
      <sheetName val="QTD1"/>
      <sheetName val="THQT"/>
      <sheetName val="THQT (2)"/>
      <sheetName val="ms2"/>
      <sheetName val="TKSDD"/>
      <sheetName val="XNthue"/>
      <sheetName val="TR"/>
      <sheetName val="KTVT"/>
      <sheetName val="ktvt2"/>
      <sheetName val="TB-D2"/>
      <sheetName val="TB-D4"/>
      <sheetName val="TB-D5"/>
      <sheetName val="QT-TSCD"/>
      <sheetName val="MTB"/>
      <sheetName val="XN CUC THUE"/>
      <sheetName val="TT-THUE"/>
      <sheetName val="GXN"/>
      <sheetName val="Gthue"/>
      <sheetName val="T.TRI"/>
      <sheetName val="thkk"/>
      <sheetName val="GTr"/>
      <sheetName val="TK01 (2)"/>
      <sheetName val="M02B"/>
      <sheetName val="TK01"/>
      <sheetName val="bk mua"/>
      <sheetName val="bk ban"/>
      <sheetName val="moi11"/>
      <sheetName val="bk moi 02"/>
      <sheetName val="bk DC"/>
      <sheetName val="bk moi03"/>
      <sheetName val="bcn (2)"/>
      <sheetName val="bcn (3)"/>
      <sheetName val="bcn T3"/>
      <sheetName val="bcnM"/>
      <sheetName val="4b-TC"/>
      <sheetName val="03-TC"/>
      <sheetName val="06-TC"/>
      <sheetName val="01-TC"/>
      <sheetName val="KHVLD"/>
      <sheetName val="11TC"/>
      <sheetName val="01-KHTC"/>
      <sheetName val="06 -TC"/>
      <sheetName val="06 -TC (2)"/>
      <sheetName val="PPLN 05-tc"/>
      <sheetName val="PPLN 05-tc (3)"/>
      <sheetName val="TH ghi so"/>
      <sheetName val="dieu chinh"/>
      <sheetName val="PPLN Q4"/>
      <sheetName val="kk"/>
      <sheetName val="PPLN 05-tc (2)"/>
      <sheetName val="01-KH"/>
      <sheetName val="PPLN Q1-04"/>
      <sheetName val="PPLN Q1-04 (2)"/>
      <sheetName val="ptgt"/>
      <sheetName val="ptgt (2)"/>
      <sheetName val="th thue dt"/>
      <sheetName val="QT SDV"/>
      <sheetName val="QTTHUE TNDN"/>
      <sheetName val="qt thue gtgt"/>
      <sheetName val="th thue gtgt"/>
      <sheetName val="TK-TDT-CP-TN"/>
      <sheetName val="pl thue"/>
      <sheetName val="QTCBH-YT"/>
      <sheetName val="BCTHXDCB"/>
      <sheetName val="DTXDCB"/>
      <sheetName val="qt chi snyt"/>
      <sheetName val="BCKPCD"/>
      <sheetName val="BCthunop BHXH"/>
      <sheetName val="BCthunop BHYT"/>
      <sheetName val="BCTH-BHXH-YT"/>
      <sheetName val="BTH TTT"/>
      <sheetName val="khai thue tndn"/>
      <sheetName val="khai thue tndn (2)"/>
      <sheetName val="sdt1"/>
      <sheetName val="dc sdu thue"/>
      <sheetName val="cac CT (2)"/>
      <sheetName val="nv"/>
      <sheetName val="m.cdkt-ts"/>
      <sheetName val="m.nv"/>
      <sheetName val="m.cac CT"/>
      <sheetName val="BC KHDT"/>
      <sheetName val="III - NV"/>
      <sheetName val="BC-SDNVKH"/>
      <sheetName val="bc nam"/>
      <sheetName val="KH TSCD"/>
      <sheetName val="KE LV"/>
      <sheetName val="KH6TH"/>
      <sheetName val="KH KHCB-QI"/>
      <sheetName val="M.QII"/>
      <sheetName val="TH2XE"/>
      <sheetName val="bcKH-SC Q3"/>
      <sheetName val="bcKH-SC Q4"/>
      <sheetName val="bcKH-SC (3)"/>
      <sheetName val="bcKK TS"/>
      <sheetName val="bcKK 2003"/>
      <sheetName val="bcKK 2004 (2)"/>
      <sheetName val="bcKK T9"/>
      <sheetName val="TKHtruoc"/>
      <sheetName val="bc SCL"/>
      <sheetName val="KHCB2003"/>
      <sheetName val="m.BC kh KhH (2)"/>
      <sheetName val="KH KHCB"/>
      <sheetName val="mKH KHCB"/>
      <sheetName val="01qtdn"/>
      <sheetName val="03"/>
      <sheetName val="04"/>
      <sheetName val="05"/>
      <sheetName val="08"/>
      <sheetName val="scl-1"/>
      <sheetName val="scl-2"/>
      <sheetName val="bc mua ts"/>
      <sheetName val="(2)"/>
      <sheetName val="bbkk"/>
      <sheetName val="131"/>
      <sheetName val="331"/>
      <sheetName val="131-2 (2)"/>
      <sheetName val="ke muaTB"/>
      <sheetName val="THCP-HD4"/>
      <sheetName val="bcqt"/>
      <sheetName val="10000000"/>
      <sheetName val="tuၡn"/>
      <sheetName val="MTO REV.2(ARMOR)"/>
      <sheetName val="km337+136-ki337-350"/>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km345+661-kms45+000 (2)"/>
      <sheetName val="km338+1w6-km338+230"/>
      <sheetName val="km338+439-km388+571.x9"/>
      <sheetName val="km337+u33.60-km338 (2)"/>
      <sheetName val="km345+400-km345+5 0 (3) (2)"/>
      <sheetName val="T9"/>
      <sheetName val="T6"/>
      <sheetName val="T3"/>
      <sheetName val="T10"/>
      <sheetName val="T2"/>
      <sheetName val="mau c47"/>
      <sheetName val="Thang 1"/>
      <sheetName val="Thang 10"/>
      <sheetName val="km342+500-km342+690 (2)"/>
      <sheetName val="Du toan"/>
      <sheetName val="Phan tich vat tu"/>
      <sheetName val="Tong hop vat tu"/>
      <sheetName val="Tong hop gia"/>
      <sheetName val="Tro giup"/>
      <sheetName val="Nhan cong"/>
      <sheetName val="May thi cong"/>
      <sheetName val="Chi phi chung"/>
      <sheetName val="Config"/>
      <sheetName val="SD0"/>
      <sheetName val="K260 Qubbase"/>
      <sheetName val="I261"/>
      <sheetName val="K061 K98"/>
      <sheetName val="K241 AC"/>
      <sheetName val="ILMAY"/>
      <sheetName val="DI-ESTI"/>
      <sheetName val="THChi"/>
      <sheetName val="THthu"/>
      <sheetName val="BCD"/>
      <sheetName val="111"/>
      <sheetName val="112"/>
      <sheetName val="133"/>
      <sheetName val="138"/>
      <sheetName val="141"/>
      <sheetName val="142"/>
      <sheetName val="152"/>
      <sheetName val="153"/>
      <sheetName val="154"/>
      <sheetName val="211"/>
      <sheetName val="214"/>
      <sheetName val="3331"/>
      <sheetName val="3334"/>
      <sheetName val="334"/>
      <sheetName val="411"/>
      <sheetName val="421"/>
      <sheetName val="511"/>
      <sheetName val="621"/>
      <sheetName val="622"/>
      <sheetName val="623"/>
      <sheetName val="627b"/>
      <sheetName val="632"/>
      <sheetName val="642"/>
      <sheetName val="711"/>
      <sheetName val="811"/>
      <sheetName val="911"/>
      <sheetName val="009"/>
      <sheetName val="KL DUONG DC L_x0004__x0000__x0000__x0000_Í_x0000_"/>
      <sheetName val="GDMN.1"/>
      <sheetName val="GDMN.2"/>
      <sheetName val="GDMN.3"/>
      <sheetName val="GDMN.4"/>
      <sheetName val="GDMN.5"/>
      <sheetName val="GDTH.1"/>
      <sheetName val="GDTH.2"/>
      <sheetName val="GDTH.3"/>
      <sheetName val="GDTH.4"/>
      <sheetName val="GDTH.5"/>
      <sheetName val="THCS.1"/>
      <sheetName val="THCS.2"/>
      <sheetName val="THCS.3"/>
      <sheetName val="THCS.4"/>
      <sheetName val="THCS.5"/>
      <sheetName val="THCS.6"/>
      <sheetName val="THPT.1"/>
      <sheetName val="THPT.2"/>
      <sheetName val="THPT.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sheetData sheetId="273"/>
      <sheetData sheetId="274"/>
      <sheetData sheetId="275"/>
      <sheetData sheetId="276"/>
      <sheetData sheetId="277"/>
      <sheetData sheetId="278" refreshError="1"/>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refreshError="1"/>
      <sheetData sheetId="584" refreshError="1"/>
      <sheetData sheetId="585" refreshError="1"/>
      <sheetData sheetId="586" refreshError="1"/>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refreshError="1"/>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BLE"/>
      <sheetName val="MTO REV.0"/>
      <sheetName val="VENDOR-QUOTES"/>
      <sheetName val="SUM REV.0"/>
      <sheetName val="SUM-BQ"/>
      <sheetName val="BUILDING ELE."/>
      <sheetName val="PAINTING"/>
      <sheetName val="CATHODIC PROTECTION"/>
      <sheetName val="PAGE-PARTY"/>
      <sheetName val="CCTV"/>
      <sheetName val="WEATHER PROOF LTG. &amp; ROD LTG."/>
      <sheetName val="PVC CONDUIT"/>
      <sheetName val="BOX"/>
      <sheetName val="CABLE TRAY"/>
      <sheetName val="TERMINAL KIT"/>
      <sheetName val="EXP-PROOF EQUIPMENT"/>
      <sheetName val="COVE-PAGE"/>
      <sheetName val="THUTHAU99"/>
      <sheetName val="THUTHAU6T_2000"/>
      <sheetName val="THUTHAU_QuyIII_2000"/>
      <sheetName val="Yaly"/>
      <sheetName val="THUTHAU_Nam_2000"/>
      <sheetName val="Soconnop_nam2000"/>
      <sheetName val="THUTHAU_Nam 2000"/>
      <sheetName val="B chinh 6 thang nam 2001"/>
      <sheetName val="B chinh Q3  nam 2001 "/>
      <sheetName val="SD1"/>
      <sheetName val="SD2"/>
      <sheetName val="SD4"/>
      <sheetName val="SD6"/>
      <sheetName val="SD7"/>
      <sheetName val="SD8"/>
      <sheetName val="SD9"/>
      <sheetName val="SD10"/>
      <sheetName val="SD12"/>
      <sheetName val="SD12 (2)"/>
      <sheetName val="Tv"/>
      <sheetName val="Bang ke cac CT"/>
      <sheetName val="000"/>
      <sheetName val="XX0"/>
      <sheetName val="XXX"/>
      <sheetName val="XL4Poppy"/>
      <sheetName val="Dong Dau"/>
      <sheetName val="Sau dong"/>
      <sheetName val="Ma xa"/>
      <sheetName val="Me tri"/>
      <sheetName val="My dinh"/>
      <sheetName val="Tong cong"/>
      <sheetName val="Sheet4"/>
      <sheetName val="Sheet5"/>
      <sheetName val="moma o 7+9"/>
      <sheetName val="Sheet2"/>
      <sheetName val="Sheet3"/>
      <sheetName val="ThanhcoSONTAY"/>
      <sheetName val="Thanhco tong hop"/>
      <sheetName val="Truong Ba Trai(xong)"/>
      <sheetName val="QL32Tranh ST"/>
      <sheetName val="NGUYEN VAN TROI Goi3"/>
      <sheetName val="Nut GT D.Anh Troi (xong)"/>
      <sheetName val="B.xung D.DanHoa-ThanhVan(xong)"/>
      <sheetName val="Cai tao ben Tro(xong)"/>
      <sheetName val="Dien Tien phong (Bx)"/>
      <sheetName val="Cong Tan My"/>
      <sheetName val="Tong hop(Chinh)"/>
      <sheetName val="De Ta Lo(Xong)"/>
      <sheetName val="Duong 79 - Goi 3 nt"/>
      <sheetName val="Duong 79-Goi 3 sap xep"/>
      <sheetName val="Duong79-Goi3BS2004"/>
      <sheetName val="Duong 79 - Goi 3"/>
      <sheetName val="Duong 79 - Goi 2 (2)"/>
      <sheetName val="Duong 79 - Goi 2"/>
      <sheetName val="Duong79-Goi 2-BS2004"/>
      <sheetName val="Duong NM Z 143"/>
      <sheetName val="Duong 88-VT (3)"/>
      <sheetName val="Duong 88-VT (2)"/>
      <sheetName val="The kho"/>
      <sheetName val="Duong 88-VT"/>
      <sheetName val="Duong Tanphu Daithanh"/>
      <sheetName val="Rang Duoi"/>
      <sheetName val="Duong 21A-DongMo"/>
      <sheetName val="Cau Ngoi Tom"/>
      <sheetName val="Tinhlo316 LAPHU-THANHSON"/>
      <sheetName val="Tinh lo 316 gd 2"/>
      <sheetName val="Tinh lo 316 QT (2)"/>
      <sheetName val="Tinh lo 316 QT"/>
      <sheetName val="Didan Hovan-Camdinh "/>
      <sheetName val="Tinh lo80 TTCT"/>
      <sheetName val="De bao Son Tay 03"/>
      <sheetName val="Tinh lo80 "/>
      <sheetName val="Suoi oi - Ao vua (2)"/>
      <sheetName val="Suoi oi - Ao vua"/>
      <sheetName val="TT HLTH - DHBP"/>
      <sheetName val="Duong Che - Hop Thinh"/>
      <sheetName val="Duong Pheo Che - HB"/>
      <sheetName val="Duong VQG Ba Vi-Goi1"/>
      <sheetName val="Ke TANDUC NX"/>
      <sheetName val="The kho ke tan duc"/>
      <sheetName val="Ke TANDUC "/>
      <sheetName val="Cau Bon (2)"/>
      <sheetName val="Cau Bon"/>
      <sheetName val="Duong Dainghia Sap xep"/>
      <sheetName val="Duong Dainghia-Antien Goi2"/>
      <sheetName val="The kho Dai nghia an tien (2)"/>
      <sheetName val="Duong Nguyen Van Troi - SX"/>
      <sheetName val="The kho Nguyen Van Troi"/>
      <sheetName val="Duong Nguyen Van Troi - GD2"/>
      <sheetName val="The kho Tuyen5"/>
      <sheetName val="Tuyen5 - Dung"/>
      <sheetName val="Tuyen5 - NX"/>
      <sheetName val="Kenh T10XS"/>
      <sheetName val="The khoKenh T10"/>
      <sheetName val="Kenh T10"/>
      <sheetName val="lan trai em"/>
      <sheetName val="lan trai tan hong"/>
      <sheetName val="lan trai chi"/>
      <sheetName val="Duong be tong The"/>
      <sheetName val="Duong be tong The goc"/>
      <sheetName val="The xi mang"/>
      <sheetName val="The cat den"/>
      <sheetName val="The cat vang"/>
      <sheetName val="The soi"/>
      <sheetName val="The Gach"/>
      <sheetName val="The Thep"/>
      <sheetName val="The Nhua duong"/>
      <sheetName val="The Go"/>
      <sheetName val="The dat"/>
      <sheetName val="The Giay dau"/>
      <sheetName val="The cay tre"/>
      <sheetName val="The cui"/>
      <sheetName val="The Day thep"/>
      <sheetName val="The Son"/>
      <sheetName val="The Dinh"/>
      <sheetName val="The Bot da"/>
      <sheetName val="Duong be tong Chung tu (2)"/>
      <sheetName val="Duong be tong Chung tu"/>
      <sheetName val="Duong be tong"/>
      <sheetName val="Duong 21A-DoicamNX"/>
      <sheetName val="The kho duong 21A doi cam"/>
      <sheetName val="Duong 21A-Doicam Sua"/>
      <sheetName val="Ke Vu En"/>
      <sheetName val="Ke Cat tru"/>
      <sheetName val="Duong vao VQG Bavi-Goi2"/>
      <sheetName val="Duong Nhi Khe"/>
      <sheetName val="Duong DL DaiDong"/>
      <sheetName val="Duong te tieu ba tha "/>
      <sheetName val="Duong TTBT dau"/>
      <sheetName val="Duong TTBT dung (2)"/>
      <sheetName val="Duong TTBT gop"/>
      <sheetName val="Duong te tieu ba tha Goc"/>
      <sheetName val="Duong Tuyen 5 dau"/>
      <sheetName val=" Tuyen 5 D,Mo+B.sung (2)"/>
      <sheetName val="Duong TTBT dung"/>
      <sheetName val=" Tuyen 5 D,Mo+B.sung"/>
      <sheetName val="Duong Tuyen 5 D,Mo"/>
      <sheetName val="TT GD II"/>
      <sheetName val="Bo sung T5 D.Mo"/>
      <sheetName val="Di dan Tan Duc"/>
      <sheetName val="Dien Di dan Tan Duc (2)"/>
      <sheetName val="MAU  (2)"/>
      <sheetName val="MAU "/>
      <sheetName val="XXXXXXXX"/>
      <sheetName val="XL4Test5"/>
      <sheetName val="Tong San luong"/>
      <sheetName val="TQT"/>
      <sheetName val="Tong Quyettoan"/>
      <sheetName val="Quyettoan 2001"/>
      <sheetName val="TT tam ung"/>
      <sheetName val="QT thue 2001"/>
      <sheetName val="P bo CPC 2001"/>
      <sheetName val="PB KHTS 2001"/>
      <sheetName val="Dieuchinh thueVAT"/>
      <sheetName val="Gia VL"/>
      <sheetName val="Bang gia ca may"/>
      <sheetName val="Bang luong CB"/>
      <sheetName val="Bang P.tich CT"/>
      <sheetName val="D.toan chi tiet"/>
      <sheetName val="Bang TH Dtoan"/>
      <sheetName val="Do K"/>
      <sheetName val="G hop"/>
      <sheetName val="DCTC"/>
      <sheetName val="T hop"/>
      <sheetName val="Sheet1"/>
      <sheetName val="TPHcat"/>
      <sheetName val="TPH da"/>
      <sheetName val="Hoan thanh"/>
      <sheetName val="Khoach"/>
      <sheetName val="hoan th 15"/>
      <sheetName val="Khoach 15"/>
      <sheetName val="HT 22"/>
      <sheetName val="KH 22"/>
      <sheetName val="KH29"/>
      <sheetName val="KH T8"/>
      <sheetName val="T11"/>
      <sheetName val="T10"/>
      <sheetName val="T8"/>
      <sheetName val="T7"/>
      <sheetName val="Kh48"/>
      <sheetName val="Ht 48"/>
      <sheetName val="Ht128"/>
      <sheetName val="ht12"/>
      <sheetName val="Kh 12"/>
      <sheetName val="ht 20-10"/>
      <sheetName val="ht 24-11"/>
      <sheetName val="kh20-1"/>
      <sheetName val="Ht 20-1"/>
      <sheetName val="KH 12-1"/>
      <sheetName val="HT 12-1"/>
      <sheetName val="KH 5-1"/>
      <sheetName val="HT 5-1"/>
      <sheetName val="Kh29-12"/>
      <sheetName val="Ht29-12"/>
      <sheetName val="KH22-12"/>
      <sheetName val="Ht 22-12"/>
      <sheetName val="KH15-12"/>
      <sheetName val="Ht 15-12"/>
      <sheetName val="kh 7-12"/>
      <sheetName val="ht 7-12"/>
      <sheetName val="kh 30-11"/>
      <sheetName val="ht 30-11"/>
      <sheetName val="kh24-11"/>
      <sheetName val="kh 17-11"/>
      <sheetName val="ht 17-11"/>
      <sheetName val="kh 10-11"/>
      <sheetName val="ht 10-11"/>
      <sheetName val="kh 2-11"/>
      <sheetName val="ht 02-11"/>
      <sheetName val="kh 27-10"/>
      <sheetName val="ht 27-10"/>
      <sheetName val="kh28-10"/>
      <sheetName val="Kh 6-10"/>
      <sheetName val="06-10"/>
      <sheetName val="29-9"/>
      <sheetName val="22-9"/>
      <sheetName val="16-9"/>
      <sheetName val="8-9"/>
      <sheetName val="1-9"/>
      <sheetName val="26-8"/>
      <sheetName val="n198"/>
      <sheetName val="kh128"/>
      <sheetName val="HT29"/>
      <sheetName val="Congty"/>
      <sheetName val="VPPN"/>
      <sheetName val="XN74"/>
      <sheetName val="XN54"/>
      <sheetName val="XN33"/>
      <sheetName val="NK96"/>
      <sheetName val="CT Duong"/>
      <sheetName val="Bia"/>
      <sheetName val="D.gia"/>
      <sheetName val="T.hop"/>
      <sheetName val="Khoan"/>
      <sheetName val="CtP.tro"/>
      <sheetName val="Nha moi"/>
      <sheetName val="NamBanThach"/>
      <sheetName val="KhoanDuong"/>
      <sheetName val="DeNghiDuong"/>
      <sheetName val="TT-BDH-B1"/>
      <sheetName val="TT-T.Tron So 2"/>
      <sheetName val="TT-Doi6-Dot-1"/>
      <sheetName val="ChietTinh"/>
      <sheetName val="Ct.Dam "/>
      <sheetName val="Ct.Duoi"/>
      <sheetName val="Ct.Tren"/>
      <sheetName val="CtVKdam"/>
      <sheetName val="asphal"/>
      <sheetName val="Gvua"/>
      <sheetName val="D.giaMay"/>
      <sheetName val="00000000"/>
      <sheetName val="10000000"/>
      <sheetName val="km338+00-km338+100(2)"/>
      <sheetName val="km337+136-km337-350"/>
      <sheetName val="km346+600-km346+820 (2)"/>
      <sheetName val="km346+330-km346+600 (2)"/>
      <sheetName val="km346+00-km346+240 (2)"/>
      <sheetName val="km345+661-km345+000 (2)"/>
      <sheetName val="km345+661-km345+000"/>
      <sheetName val="km338+60-km338+130"/>
      <sheetName val="km338+176-km338+230"/>
      <sheetName val="km342+376.41- km342+520.29"/>
      <sheetName val="km338+439-km388+571.89"/>
      <sheetName val="km342+297.58-km342+376.41"/>
      <sheetName val="km338+571.89-km338+652"/>
      <sheetName val="km337+533.60-km338 (2)"/>
      <sheetName val="km341+275-km341+350"/>
      <sheetName val="km341+913-km341+963"/>
      <sheetName val="km341+1077 -km341+1177.61"/>
      <sheetName val="km341+612-341+682"/>
      <sheetName val="km345+400-km345+500 (3) (2)"/>
      <sheetName val="km345+400-km345+500 (6')"/>
      <sheetName val="km345+400-km345+500 (4)"/>
      <sheetName val="km345+400-km345+500 (9)"/>
      <sheetName val="km345+400-km345+500 (6)"/>
      <sheetName val="km342+520-km342+690 (2)"/>
      <sheetName val="km341.26-km341+200 (2)"/>
      <sheetName val="Duong cong vu hcm (2)"/>
      <sheetName val="Duong cong vu hcm (4)"/>
      <sheetName val="Duong cong vu hcm (5)"/>
      <sheetName val="Duong cong vu hcm (9)"/>
      <sheetName val="Duong cong vu hcm (4;) (2)"/>
      <sheetName val="Duong cong vu hcm (7)"/>
      <sheetName val="Duong cong vu hcm (8)"/>
      <sheetName val="Duong cong vu hcm (6)"/>
      <sheetName val="Duong cong vu hcm (3)"/>
      <sheetName val="Duong cong vu hcm (2;) (2)"/>
      <sheetName val="Duong cong vu hcm (9;) (2)"/>
      <sheetName val="Duong cong vu hcm (8;) (2)"/>
      <sheetName val="Duong cong vu hcm (7;) (2)"/>
      <sheetName val="Duong cong vu hcm (13;) (2)"/>
      <sheetName val="Duong cong vu hcm( Lmat;0) (2)"/>
      <sheetName val="Duong cong vu hcm( Lmat;1) (2)"/>
      <sheetName val="Duong cong vu hcm( Lmat;2)"/>
      <sheetName val="Duong cong vu hcm (10)"/>
      <sheetName val="Duong cong vu hcm (67)"/>
      <sheetName val="Duong cong vu hcm (11)"/>
      <sheetName val="Duong cong vu hcm (12)"/>
      <sheetName val="Duong cong vu hcm"/>
      <sheetName val="km345+400-km345+500 (2)"/>
      <sheetName val="km337+00-km337+34 (3)"/>
      <sheetName val="cong ty so 9 VINACONEX"/>
      <sheetName val="cong ty so 9 VINACONEX (2)"/>
      <sheetName val="CBR"/>
      <sheetName val="CTY CAU THANH THUY"/>
      <sheetName val="VINACONEX 15 A"/>
      <sheetName val="NNGT-XMHM2"/>
      <sheetName val="NNGT-XMNS CTXDSO 6(6)"/>
      <sheetName val="892"/>
      <sheetName val="NNGT-XMNS (2)"/>
      <sheetName val="NNGT-XMNS (3)"/>
      <sheetName val="NNGT-XMNS (4)"/>
      <sheetName val="NNGT-XMNS (5)"/>
      <sheetName val="NNGT-XMBS (2)"/>
      <sheetName val="NNGT-XMHM"/>
      <sheetName val="da-1x2 ru muout Tong thuy"/>
      <sheetName val="cat nam dan (4)"/>
      <sheetName val="cat nam dan (5)"/>
      <sheetName val="cat nghia dan(3)"/>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hietKe"/>
      <sheetName val="HoSoMT"/>
      <sheetName val="GiamSat"/>
      <sheetName val="ThamDinhTKKT"/>
      <sheetName val="ThamDinhDT"/>
      <sheetName val="QLDA"/>
      <sheetName val="TM"/>
      <sheetName val="TM (2)"/>
      <sheetName val="KPTH"/>
      <sheetName val="KPTH (2)"/>
      <sheetName val="Noi Suy"/>
      <sheetName val="Bia (2)"/>
      <sheetName val="Gia NC"/>
      <sheetName val="00000001"/>
      <sheetName val="00000002"/>
      <sheetName val="20000000"/>
      <sheetName val="30000000"/>
      <sheetName val="TK 911"/>
      <sheetName val="TK 711"/>
      <sheetName val="TK 632"/>
      <sheetName val="TK642"/>
      <sheetName val="TK627"/>
      <sheetName val="TK623"/>
      <sheetName val="TK622"/>
      <sheetName val="TK621"/>
      <sheetName val="Chi tiet 511"/>
      <sheetName val="TK 511"/>
      <sheetName val="TK421"/>
      <sheetName val="TK411"/>
      <sheetName val="TK 342 ( thue T.C )"/>
      <sheetName val="TK338"/>
      <sheetName val="Phat sinh 2005"/>
      <sheetName val="TK334"/>
      <sheetName val="TK333"/>
      <sheetName val="TK331"/>
      <sheetName val="TK 341vay dai han "/>
      <sheetName val="TK311"/>
      <sheetName val="TK 214"/>
      <sheetName val="TK 212"/>
      <sheetName val="Chi tiet TK 211"/>
      <sheetName val="TK 211"/>
      <sheetName val="TK 154"/>
      <sheetName val="TK153"/>
      <sheetName val="Chi tiet TK 152"/>
      <sheetName val="Can Doi TK"/>
      <sheetName val="TK 152"/>
      <sheetName val="Chung tu ghi so "/>
      <sheetName val="TK 142"/>
      <sheetName val="TK 141"/>
      <sheetName val="TK 133"/>
      <sheetName val="Chi tiet TK131"/>
      <sheetName val="TK 131"/>
      <sheetName val="TK 112"/>
      <sheetName val="TK 111"/>
      <sheetName val="Phieu thu"/>
      <sheetName val="Phieu chi "/>
      <sheetName val="Phieu nhap VTu "/>
      <sheetName val="Phieu xuat VTu"/>
      <sheetName val="Can doi vat tu nhap xuat "/>
      <sheetName val="Vat tu nhapxuat nam 2005"/>
      <sheetName val="Ca may can dung nam 2005"/>
      <sheetName val="Vat Tu can cho CT nam 2005"/>
      <sheetName val="HD thu mua hang NLS "/>
      <sheetName val="HD thu mua cat soi "/>
      <sheetName val="TLy HD mua ban "/>
      <sheetName val="Bien ban Nthu GK"/>
      <sheetName val="T. Ly HD giao khoan "/>
      <sheetName val="Hop dong giao khoan"/>
      <sheetName val="giay tam ung "/>
      <sheetName val="Bang ke T.toan "/>
      <sheetName val="Hoa don ban hang "/>
      <sheetName val="Bang phan bo tien luong 2005"/>
      <sheetName val="Bang cham cong "/>
      <sheetName val="Bang T.T Luong CB chu Chot2005"/>
      <sheetName val="Bang T.T luong CN lai xe"/>
      <sheetName val="Bang thanh toan luong 2005"/>
      <sheetName val="Nhan cong cho CT nam 2005"/>
      <sheetName val="Dinh Muc tieu hao VL 2005"/>
      <sheetName val="Dang Ky chi tiet KH 2005"/>
      <sheetName val="Bang phan bo NVL nam 2005"/>
      <sheetName val="Bang phan bo K.Hao 2005"/>
      <sheetName val="Dang Ky Khau hao 2005"/>
      <sheetName val="Phu luc so 3( TNDN)"/>
      <sheetName val="PhuLuc so 1(TNDN)"/>
      <sheetName val="Mau so 04 TNDN"/>
      <sheetName val="Mau so 02C"/>
      <sheetName val="Mau so 02B"/>
      <sheetName val="Mau so 02A"/>
      <sheetName val="Mau 01B"/>
      <sheetName val="To khai Mau 11"/>
      <sheetName val="Don xin khat nop thue nam 04"/>
      <sheetName val="Su dung hoa don mau 26"/>
      <sheetName val="QToan hoa don "/>
      <sheetName val="Mau so 01"/>
      <sheetName val="Mau so 02"/>
      <sheetName val="Chi tiet Mau 03 ( mua vao )"/>
      <sheetName val="Mau so 03"/>
      <sheetName val="Mau so 04"/>
      <sheetName val="Mau 05"/>
      <sheetName val="De nghi giai dap ve thue "/>
      <sheetName val="the duc"/>
      <sheetName val="Bao cao thong ke "/>
      <sheetName val="Phieu DTra Van Tai ( 01 TKe )"/>
      <sheetName val="tong hop"/>
      <sheetName val="phan tich DG"/>
      <sheetName val="gia vat lieu"/>
      <sheetName val="gia xe may"/>
      <sheetName val="gia nhan cong"/>
      <sheetName val="TH"/>
      <sheetName val="CT"/>
      <sheetName val="CLVL"/>
      <sheetName val="Quang Tri"/>
      <sheetName val="TTHue"/>
      <sheetName val="Da Nang"/>
      <sheetName val="Quang Nam"/>
      <sheetName val="Quang Ngai"/>
      <sheetName val="TH DH-QN"/>
      <sheetName val="KP HD"/>
      <sheetName val="DB HD"/>
      <sheetName val="du tru di BT,TV,BPhuoc1"/>
      <sheetName val="LUY KE LO Hang"/>
      <sheetName val="Ng - 01"/>
      <sheetName val="Ng- 02"/>
      <sheetName val="Ng-03"/>
      <sheetName val="Ng - 04"/>
      <sheetName val="Ng - 05"/>
      <sheetName val="Ng - 06"/>
      <sheetName val="Ng - 07"/>
      <sheetName val="Ng - 08"/>
      <sheetName val="Ng - 9"/>
      <sheetName val="Ng - 10"/>
      <sheetName val="NG - 11"/>
      <sheetName val="NG - 12"/>
      <sheetName val="NG - 13"/>
      <sheetName val="NG - 14"/>
      <sheetName val="NG -15"/>
      <sheetName val="NG - 16"/>
      <sheetName val="Sheet16"/>
      <sheetName val="Sheet15"/>
      <sheetName val="Sheet14"/>
      <sheetName val="Sheet13"/>
      <sheetName val="Sheet12"/>
      <sheetName val="Sheet11"/>
      <sheetName val="Sheet10"/>
      <sheetName val="Sheet9"/>
      <sheetName val="Sheet8"/>
      <sheetName val="Sheet7"/>
      <sheetName val="Sheet6"/>
      <sheetName val="KHNN"/>
      <sheetName val="DPRRtm"/>
      <sheetName val="TK 1331"/>
      <sheetName val="BKe Von vay"/>
      <sheetName val="CP "/>
      <sheetName val="NK Chung"/>
      <sheetName val="So cai"/>
      <sheetName val="NK Thu -Chi"/>
      <sheetName val="SQTM"/>
      <sheetName val="DKCtu"/>
      <sheetName val="CtuGso"/>
      <sheetName val="BCTC"/>
      <sheetName val="Tdoi HD"/>
      <sheetName val="40000000"/>
      <sheetName val="50000000"/>
      <sheetName val="60000000"/>
      <sheetName val="BD52"/>
      <sheetName val="Coc 52"/>
      <sheetName val="BD225"/>
      <sheetName val="Coc 225"/>
      <sheetName val="Suachua"/>
      <sheetName val="PhanTienXuan"/>
      <sheetName val="Quy"/>
      <sheetName val="NguyenHuyen"/>
      <sheetName val="LeVanDung"/>
      <sheetName val="Co gioi- Nam Mu"/>
      <sheetName val="Co gioi -Na Hang"/>
      <sheetName val="PVNA"/>
      <sheetName val="ToDien"/>
      <sheetName val="Le Thanh Buong"/>
      <sheetName val="B ay"/>
      <sheetName val="S y"/>
      <sheetName val="Gian tiep"/>
      <sheetName val="Ky Thuat"/>
      <sheetName val="Tonghop"/>
      <sheetName val="[99Q3299(REV.0).xlsÝK253 AC"/>
      <sheetName val="LUONG1"/>
      <sheetName val="Khoan khau tru"/>
      <sheetName val="cac khoan nop"/>
    </sheetNames>
    <sheetDataSet>
      <sheetData sheetId="0" refreshError="1"/>
      <sheetData sheetId="1" refreshError="1">
        <row r="1">
          <cell r="A1" t="str">
            <v>PRICE BREAKDOWN FOR ELECTRICAL INSTALLATION WORK</v>
          </cell>
          <cell r="B1" t="str">
            <v xml:space="preserve">  600V CONTROL CA_x0000_LE 12/C 2.0 sq.mm  PVC/PVC</v>
          </cell>
          <cell r="C1">
            <v>-195</v>
          </cell>
          <cell r="D1" t="str">
            <v>M</v>
          </cell>
          <cell r="E1">
            <v>38</v>
          </cell>
          <cell r="F1">
            <v>-7410</v>
          </cell>
          <cell r="G1" t="str">
            <v xml:space="preserve"> </v>
          </cell>
          <cell r="H1">
            <v>0</v>
          </cell>
          <cell r="I1">
            <v>0</v>
          </cell>
          <cell r="J1">
            <v>0</v>
          </cell>
          <cell r="K1" t="str">
            <v xml:space="preserve"> </v>
          </cell>
          <cell r="L1" t="str">
            <v>M+L</v>
          </cell>
          <cell r="M1">
            <v>0</v>
          </cell>
          <cell r="N1">
            <v>0</v>
          </cell>
          <cell r="O1">
            <v>60</v>
          </cell>
          <cell r="P1">
            <v>114600</v>
          </cell>
          <cell r="Q1">
            <v>0</v>
          </cell>
        </row>
        <row r="2">
          <cell r="B2" t="str">
            <v>??  LNG TERMINAL</v>
          </cell>
          <cell r="G2" t="str">
            <v xml:space="preserve"> </v>
          </cell>
          <cell r="I2" t="str">
            <v>CTCI Q. NO. : 99Q3299</v>
          </cell>
          <cell r="P2" t="str">
            <v>CTCI Q. NO. : 99Q3299</v>
          </cell>
        </row>
        <row r="3">
          <cell r="B3" t="str">
            <v>LOCATION: ?? ?????</v>
          </cell>
        </row>
        <row r="4">
          <cell r="A4">
            <v>0</v>
          </cell>
        </row>
        <row r="5">
          <cell r="E5" t="str">
            <v xml:space="preserve">                  TO SITE</v>
          </cell>
          <cell r="G5" t="str">
            <v xml:space="preserve">                  TO SITE</v>
          </cell>
          <cell r="K5" t="str">
            <v xml:space="preserve">                  TO SITE</v>
          </cell>
          <cell r="M5" t="str">
            <v xml:space="preserve">                  TO SITE</v>
          </cell>
        </row>
        <row r="6">
          <cell r="E6" t="str">
            <v xml:space="preserve"> ON SHORE MAT'L (NET) NT$</v>
          </cell>
          <cell r="G6" t="str">
            <v xml:space="preserve"> OFF SHORE MAT'L (NET) US$</v>
          </cell>
          <cell r="H6">
            <v>0</v>
          </cell>
          <cell r="I6" t="str">
            <v xml:space="preserve">          LABOR MH (NET) </v>
          </cell>
          <cell r="K6" t="str">
            <v xml:space="preserve">     ON SHORE MAT'L NT$</v>
          </cell>
          <cell r="M6" t="str">
            <v xml:space="preserve">   OFF SHORE MAT'L US$</v>
          </cell>
          <cell r="O6" t="str">
            <v xml:space="preserve">        LABOR PRICE NT$</v>
          </cell>
          <cell r="Q6" t="str">
            <v>REMARK</v>
          </cell>
        </row>
        <row r="7">
          <cell r="A7" t="str">
            <v>NO.</v>
          </cell>
          <cell r="B7" t="str">
            <v>DESCRIPTION</v>
          </cell>
          <cell r="C7" t="str">
            <v>Q'TY</v>
          </cell>
          <cell r="D7" t="str">
            <v>UNIT</v>
          </cell>
          <cell r="E7" t="str">
            <v>U/P</v>
          </cell>
          <cell r="F7" t="str">
            <v>TOTAL</v>
          </cell>
          <cell r="G7" t="str">
            <v>U/P</v>
          </cell>
          <cell r="H7" t="str">
            <v>TOTAL</v>
          </cell>
          <cell r="I7" t="str">
            <v>U/P</v>
          </cell>
          <cell r="J7" t="str">
            <v>TOTAL</v>
          </cell>
          <cell r="K7" t="str">
            <v>U/P</v>
          </cell>
          <cell r="L7" t="str">
            <v>TOTAL</v>
          </cell>
          <cell r="M7" t="str">
            <v>U/P</v>
          </cell>
          <cell r="N7" t="str">
            <v>TOTAL</v>
          </cell>
          <cell r="O7" t="str">
            <v>U/P</v>
          </cell>
          <cell r="P7" t="str">
            <v>TOTAL</v>
          </cell>
        </row>
        <row r="9">
          <cell r="A9" t="str">
            <v>ALT-1</v>
          </cell>
          <cell r="B9" t="str">
            <v xml:space="preserve">         PRICE SUMMARY</v>
          </cell>
        </row>
        <row r="11">
          <cell r="A11" t="str">
            <v xml:space="preserve">  A.</v>
          </cell>
          <cell r="B11" t="str">
            <v xml:space="preserve"> POWER EQUIPMENT </v>
          </cell>
          <cell r="C11">
            <v>1</v>
          </cell>
          <cell r="D11" t="str">
            <v>LOT</v>
          </cell>
          <cell r="E11">
            <v>138612100</v>
          </cell>
          <cell r="F11">
            <v>138612100</v>
          </cell>
          <cell r="H11">
            <v>0</v>
          </cell>
          <cell r="I11">
            <v>13764</v>
          </cell>
          <cell r="J11">
            <v>13764</v>
          </cell>
          <cell r="K11">
            <v>138612100</v>
          </cell>
          <cell r="L11">
            <v>138612100</v>
          </cell>
          <cell r="M11">
            <v>0</v>
          </cell>
          <cell r="N11">
            <v>0</v>
          </cell>
          <cell r="O11">
            <v>6155030</v>
          </cell>
          <cell r="P11">
            <v>6155030</v>
          </cell>
        </row>
        <row r="12">
          <cell r="F12">
            <v>0</v>
          </cell>
          <cell r="J12">
            <v>0</v>
          </cell>
          <cell r="L12">
            <v>0</v>
          </cell>
          <cell r="P12">
            <v>0</v>
          </cell>
        </row>
        <row r="13">
          <cell r="A13" t="str">
            <v xml:space="preserve">  B.</v>
          </cell>
          <cell r="B13" t="str">
            <v xml:space="preserve"> POWER DISTRIBUTION SYSTEM</v>
          </cell>
          <cell r="C13">
            <v>130730</v>
          </cell>
          <cell r="D13" t="str">
            <v>M</v>
          </cell>
          <cell r="E13">
            <v>178.00177465004208</v>
          </cell>
          <cell r="F13">
            <v>23270172</v>
          </cell>
          <cell r="H13">
            <v>0</v>
          </cell>
          <cell r="I13">
            <v>0.25310181289681022</v>
          </cell>
          <cell r="J13">
            <v>33088</v>
          </cell>
          <cell r="K13">
            <v>178.00177465004208</v>
          </cell>
          <cell r="L13">
            <v>23270172</v>
          </cell>
          <cell r="M13">
            <v>0</v>
          </cell>
          <cell r="N13">
            <v>0</v>
          </cell>
          <cell r="O13">
            <v>70.851243019964812</v>
          </cell>
          <cell r="P13">
            <v>9262383</v>
          </cell>
        </row>
        <row r="14">
          <cell r="F14">
            <v>0</v>
          </cell>
          <cell r="H14">
            <v>0</v>
          </cell>
          <cell r="J14">
            <v>0</v>
          </cell>
          <cell r="K14">
            <v>0</v>
          </cell>
          <cell r="L14">
            <v>0</v>
          </cell>
          <cell r="M14">
            <v>0</v>
          </cell>
          <cell r="N14">
            <v>0</v>
          </cell>
          <cell r="O14">
            <v>0</v>
          </cell>
          <cell r="P14">
            <v>0</v>
          </cell>
        </row>
        <row r="15">
          <cell r="A15" t="str">
            <v xml:space="preserve">  C.</v>
          </cell>
          <cell r="B15" t="str">
            <v xml:space="preserve"> LIGHTING SYSTEM</v>
          </cell>
          <cell r="C15">
            <v>508</v>
          </cell>
          <cell r="D15" t="str">
            <v>SET</v>
          </cell>
          <cell r="E15">
            <v>18871.641732283464</v>
          </cell>
          <cell r="F15">
            <v>9586794</v>
          </cell>
          <cell r="H15">
            <v>0</v>
          </cell>
          <cell r="I15">
            <v>28.084645669291337</v>
          </cell>
          <cell r="J15">
            <v>14267</v>
          </cell>
          <cell r="K15">
            <v>18871.641732283464</v>
          </cell>
          <cell r="L15">
            <v>9586794</v>
          </cell>
          <cell r="M15">
            <v>0</v>
          </cell>
          <cell r="N15">
            <v>0</v>
          </cell>
          <cell r="O15">
            <v>8470.6830708661419</v>
          </cell>
          <cell r="P15">
            <v>4303107</v>
          </cell>
        </row>
        <row r="16">
          <cell r="F16">
            <v>0</v>
          </cell>
          <cell r="H16">
            <v>0</v>
          </cell>
          <cell r="J16">
            <v>0</v>
          </cell>
          <cell r="K16">
            <v>0</v>
          </cell>
          <cell r="L16">
            <v>0</v>
          </cell>
          <cell r="M16">
            <v>0</v>
          </cell>
          <cell r="N16">
            <v>0</v>
          </cell>
          <cell r="O16">
            <v>0</v>
          </cell>
          <cell r="P16">
            <v>0</v>
          </cell>
        </row>
        <row r="17">
          <cell r="A17" t="str">
            <v xml:space="preserve">  D.</v>
          </cell>
          <cell r="B17" t="str">
            <v xml:space="preserve"> GROUNDING &amp; LIGHTNING PROTECTION SYSTEM</v>
          </cell>
          <cell r="C17">
            <v>8620</v>
          </cell>
          <cell r="D17" t="str">
            <v>M</v>
          </cell>
          <cell r="E17">
            <v>104.6885150812065</v>
          </cell>
          <cell r="F17">
            <v>902415</v>
          </cell>
          <cell r="H17">
            <v>0</v>
          </cell>
          <cell r="I17">
            <v>0.40336426914153134</v>
          </cell>
          <cell r="J17">
            <v>3477</v>
          </cell>
          <cell r="K17">
            <v>104.6885150812065</v>
          </cell>
          <cell r="L17">
            <v>902415</v>
          </cell>
          <cell r="M17">
            <v>0</v>
          </cell>
          <cell r="N17">
            <v>0</v>
          </cell>
          <cell r="O17">
            <v>146.95568445475638</v>
          </cell>
          <cell r="P17">
            <v>1266758</v>
          </cell>
        </row>
        <row r="18">
          <cell r="F18">
            <v>0</v>
          </cell>
          <cell r="H18">
            <v>0</v>
          </cell>
          <cell r="J18">
            <v>0</v>
          </cell>
          <cell r="K18">
            <v>0</v>
          </cell>
          <cell r="L18">
            <v>0</v>
          </cell>
          <cell r="M18">
            <v>0</v>
          </cell>
          <cell r="N18">
            <v>0</v>
          </cell>
          <cell r="O18">
            <v>0</v>
          </cell>
          <cell r="P18">
            <v>0</v>
          </cell>
        </row>
        <row r="19">
          <cell r="A19" t="str">
            <v xml:space="preserve">  E.</v>
          </cell>
          <cell r="B19" t="str">
            <v xml:space="preserve"> TELEPHONE SYSTEM</v>
          </cell>
          <cell r="C19">
            <v>2250</v>
          </cell>
          <cell r="D19" t="str">
            <v>M</v>
          </cell>
          <cell r="E19">
            <v>219.19555555555556</v>
          </cell>
          <cell r="F19">
            <v>493190</v>
          </cell>
          <cell r="H19">
            <v>0</v>
          </cell>
          <cell r="I19">
            <v>0.20088888888888889</v>
          </cell>
          <cell r="J19">
            <v>452</v>
          </cell>
          <cell r="K19">
            <v>219.19555555555556</v>
          </cell>
          <cell r="L19">
            <v>493190</v>
          </cell>
          <cell r="M19">
            <v>0</v>
          </cell>
          <cell r="N19">
            <v>0</v>
          </cell>
          <cell r="O19">
            <v>56.222222222222221</v>
          </cell>
          <cell r="P19">
            <v>126500</v>
          </cell>
        </row>
        <row r="20">
          <cell r="F20">
            <v>0</v>
          </cell>
          <cell r="H20">
            <v>0</v>
          </cell>
          <cell r="J20">
            <v>0</v>
          </cell>
          <cell r="K20">
            <v>0</v>
          </cell>
          <cell r="L20">
            <v>0</v>
          </cell>
          <cell r="M20">
            <v>0</v>
          </cell>
          <cell r="N20">
            <v>0</v>
          </cell>
          <cell r="O20">
            <v>0</v>
          </cell>
          <cell r="P20">
            <v>0</v>
          </cell>
        </row>
        <row r="21">
          <cell r="A21" t="str">
            <v xml:space="preserve">  F.</v>
          </cell>
          <cell r="B21" t="str">
            <v xml:space="preserve"> PAGE/INTERCOMMUNICATION SYSTEM</v>
          </cell>
          <cell r="C21">
            <v>15</v>
          </cell>
          <cell r="D21" t="str">
            <v>SET</v>
          </cell>
          <cell r="E21">
            <v>67271.8</v>
          </cell>
          <cell r="F21">
            <v>1009077</v>
          </cell>
          <cell r="H21">
            <v>0</v>
          </cell>
          <cell r="I21">
            <v>87.266666666666666</v>
          </cell>
          <cell r="J21">
            <v>1309</v>
          </cell>
          <cell r="K21">
            <v>67271.8</v>
          </cell>
          <cell r="L21">
            <v>1009077</v>
          </cell>
          <cell r="M21">
            <v>0</v>
          </cell>
          <cell r="N21">
            <v>0</v>
          </cell>
          <cell r="O21">
            <v>24435.333333333332</v>
          </cell>
          <cell r="P21">
            <v>366530</v>
          </cell>
        </row>
        <row r="22">
          <cell r="F22">
            <v>0</v>
          </cell>
          <cell r="H22">
            <v>0</v>
          </cell>
          <cell r="J22">
            <v>0</v>
          </cell>
          <cell r="K22">
            <v>0</v>
          </cell>
          <cell r="L22">
            <v>0</v>
          </cell>
          <cell r="M22">
            <v>0</v>
          </cell>
          <cell r="N22">
            <v>0</v>
          </cell>
          <cell r="O22">
            <v>0</v>
          </cell>
          <cell r="P22">
            <v>0</v>
          </cell>
        </row>
        <row r="23">
          <cell r="A23" t="str">
            <v xml:space="preserve">  G.</v>
          </cell>
          <cell r="B23" t="str">
            <v xml:space="preserve"> CCTV SYSTEM</v>
          </cell>
          <cell r="C23">
            <v>6</v>
          </cell>
          <cell r="D23" t="str">
            <v>SET</v>
          </cell>
          <cell r="E23">
            <v>291143.16666666669</v>
          </cell>
          <cell r="F23">
            <v>1746859</v>
          </cell>
          <cell r="H23">
            <v>0</v>
          </cell>
          <cell r="I23">
            <v>221</v>
          </cell>
          <cell r="J23">
            <v>1326</v>
          </cell>
          <cell r="K23">
            <v>291143.16666666669</v>
          </cell>
          <cell r="L23">
            <v>1746859</v>
          </cell>
          <cell r="M23">
            <v>0</v>
          </cell>
          <cell r="N23">
            <v>0</v>
          </cell>
          <cell r="O23">
            <v>61933.5</v>
          </cell>
          <cell r="P23">
            <v>371601</v>
          </cell>
        </row>
        <row r="24">
          <cell r="F24">
            <v>0</v>
          </cell>
          <cell r="H24">
            <v>0</v>
          </cell>
          <cell r="J24">
            <v>0</v>
          </cell>
          <cell r="K24">
            <v>0</v>
          </cell>
          <cell r="L24">
            <v>0</v>
          </cell>
          <cell r="M24">
            <v>0</v>
          </cell>
          <cell r="N24">
            <v>0</v>
          </cell>
          <cell r="O24">
            <v>0</v>
          </cell>
          <cell r="P24">
            <v>0</v>
          </cell>
        </row>
        <row r="25">
          <cell r="A25" t="str">
            <v xml:space="preserve">  H.</v>
          </cell>
          <cell r="B25" t="str">
            <v xml:space="preserve"> CATHODIC PROTECTION SYSTEM</v>
          </cell>
          <cell r="C25">
            <v>60</v>
          </cell>
          <cell r="D25" t="str">
            <v>PC</v>
          </cell>
          <cell r="E25">
            <v>12445.316666666668</v>
          </cell>
          <cell r="F25">
            <v>746719</v>
          </cell>
          <cell r="H25">
            <v>0</v>
          </cell>
          <cell r="I25">
            <v>17.083333333333332</v>
          </cell>
          <cell r="J25">
            <v>1025</v>
          </cell>
          <cell r="K25">
            <v>12445.316666666668</v>
          </cell>
          <cell r="L25">
            <v>746719</v>
          </cell>
          <cell r="M25">
            <v>0</v>
          </cell>
          <cell r="N25">
            <v>0</v>
          </cell>
          <cell r="O25">
            <v>6387.1</v>
          </cell>
          <cell r="P25">
            <v>383226</v>
          </cell>
        </row>
        <row r="26">
          <cell r="B26">
            <v>0</v>
          </cell>
          <cell r="I26">
            <v>0.15</v>
          </cell>
          <cell r="J26">
            <v>0</v>
          </cell>
          <cell r="K26">
            <v>0.15</v>
          </cell>
          <cell r="P26">
            <v>2</v>
          </cell>
        </row>
        <row r="27">
          <cell r="A27" t="str">
            <v xml:space="preserve">  I.</v>
          </cell>
          <cell r="B27" t="str">
            <v>APS SYSTEM</v>
          </cell>
          <cell r="C27">
            <v>60</v>
          </cell>
          <cell r="D27" t="str">
            <v>SET</v>
          </cell>
          <cell r="E27">
            <v>260365.88333333333</v>
          </cell>
          <cell r="F27">
            <v>15621953</v>
          </cell>
          <cell r="H27">
            <v>0</v>
          </cell>
          <cell r="I27">
            <v>227.13333333333333</v>
          </cell>
          <cell r="J27">
            <v>13628</v>
          </cell>
          <cell r="K27">
            <v>260365.88333333333</v>
          </cell>
          <cell r="L27">
            <v>15621953</v>
          </cell>
          <cell r="M27">
            <v>0</v>
          </cell>
          <cell r="N27">
            <v>0</v>
          </cell>
          <cell r="O27">
            <v>63605.433333333334</v>
          </cell>
          <cell r="P27">
            <v>3816326</v>
          </cell>
        </row>
        <row r="28">
          <cell r="B28" t="str">
            <v>5S</v>
          </cell>
          <cell r="C28">
            <v>3.5</v>
          </cell>
          <cell r="D28">
            <v>2.11</v>
          </cell>
          <cell r="E28">
            <v>1</v>
          </cell>
          <cell r="I28">
            <v>0.3</v>
          </cell>
          <cell r="K28">
            <v>0.3</v>
          </cell>
          <cell r="P28">
            <v>3</v>
          </cell>
        </row>
        <row r="29">
          <cell r="A29" t="str">
            <v xml:space="preserve">  J.</v>
          </cell>
          <cell r="B29" t="str">
            <v>U/G CONDUIT BANK</v>
          </cell>
          <cell r="C29">
            <v>2850</v>
          </cell>
          <cell r="D29" t="str">
            <v>M3</v>
          </cell>
          <cell r="E29">
            <v>2070.4561403508774</v>
          </cell>
          <cell r="F29">
            <v>5900800</v>
          </cell>
          <cell r="H29">
            <v>0</v>
          </cell>
          <cell r="I29">
            <v>9.5898245614035087</v>
          </cell>
          <cell r="J29">
            <v>27331</v>
          </cell>
          <cell r="K29">
            <v>2070.4561403508774</v>
          </cell>
          <cell r="L29">
            <v>5900800</v>
          </cell>
          <cell r="M29">
            <v>0</v>
          </cell>
          <cell r="N29">
            <v>0</v>
          </cell>
          <cell r="O29">
            <v>7703.0175438596489</v>
          </cell>
          <cell r="P29">
            <v>21953600</v>
          </cell>
        </row>
        <row r="30">
          <cell r="B30" t="str">
            <v>5S</v>
          </cell>
          <cell r="C30">
            <v>5</v>
          </cell>
          <cell r="D30">
            <v>2.77</v>
          </cell>
          <cell r="E30">
            <v>1</v>
          </cell>
          <cell r="I30">
            <v>0.3</v>
          </cell>
          <cell r="K30">
            <v>0.3</v>
          </cell>
          <cell r="P30">
            <v>4</v>
          </cell>
        </row>
        <row r="31">
          <cell r="B31" t="str">
            <v>5S</v>
          </cell>
          <cell r="C31">
            <v>6</v>
          </cell>
          <cell r="D31">
            <v>2.77</v>
          </cell>
          <cell r="E31">
            <v>1.7652958621831609E-284</v>
          </cell>
          <cell r="H31">
            <v>0</v>
          </cell>
        </row>
        <row r="32">
          <cell r="B32" t="str">
            <v>TOTAL (ALT-1)</v>
          </cell>
          <cell r="F32">
            <v>197890079</v>
          </cell>
          <cell r="H32">
            <v>0</v>
          </cell>
          <cell r="J32">
            <v>109667</v>
          </cell>
          <cell r="L32">
            <v>197890079</v>
          </cell>
          <cell r="N32">
            <v>0</v>
          </cell>
          <cell r="P32">
            <v>48005061</v>
          </cell>
          <cell r="Q32">
            <v>109667</v>
          </cell>
        </row>
        <row r="33">
          <cell r="Q33">
            <v>0</v>
          </cell>
        </row>
        <row r="34">
          <cell r="A34" t="str">
            <v>OTHER</v>
          </cell>
          <cell r="B34" t="str">
            <v xml:space="preserve"> CATHODIC PROTECTION SYSTEM  FOR TRUNK LINE</v>
          </cell>
          <cell r="C34">
            <v>1</v>
          </cell>
          <cell r="D34" t="str">
            <v>LOT</v>
          </cell>
          <cell r="F34">
            <v>4357694</v>
          </cell>
          <cell r="J34">
            <v>6089</v>
          </cell>
          <cell r="L34">
            <v>4357694</v>
          </cell>
          <cell r="P34">
            <v>2372268</v>
          </cell>
          <cell r="Q34">
            <v>6089</v>
          </cell>
        </row>
        <row r="36">
          <cell r="B36" t="str">
            <v xml:space="preserve">MATERIAL PRICE ???? </v>
          </cell>
          <cell r="C36">
            <v>508</v>
          </cell>
          <cell r="D36" t="str">
            <v>SET</v>
          </cell>
        </row>
        <row r="37">
          <cell r="B37" t="str">
            <v xml:space="preserve">CAPACITOR </v>
          </cell>
          <cell r="D37" t="str">
            <v>KVA</v>
          </cell>
        </row>
        <row r="38">
          <cell r="B38" t="str">
            <v>CABLE &amp; WIRE FOR POWER SYSTEM</v>
          </cell>
          <cell r="C38">
            <v>130730</v>
          </cell>
          <cell r="D38" t="str">
            <v>M</v>
          </cell>
        </row>
        <row r="39">
          <cell r="B39" t="str">
            <v>LIGHTING FIXTURE</v>
          </cell>
          <cell r="C39">
            <v>508</v>
          </cell>
          <cell r="D39" t="str">
            <v>SET</v>
          </cell>
        </row>
        <row r="41">
          <cell r="B41" t="str">
            <v>LABOR PRICE ????</v>
          </cell>
        </row>
        <row r="42">
          <cell r="B42" t="str">
            <v xml:space="preserve">CAPACITOR </v>
          </cell>
          <cell r="C42">
            <v>0</v>
          </cell>
          <cell r="D42" t="str">
            <v>KVA</v>
          </cell>
        </row>
        <row r="43">
          <cell r="B43" t="str">
            <v>CABLE &amp; WIRE FOR POWER SYSTEM</v>
          </cell>
          <cell r="C43">
            <v>130730</v>
          </cell>
          <cell r="D43" t="str">
            <v>M</v>
          </cell>
          <cell r="I43">
            <v>0.73359596114128356</v>
          </cell>
          <cell r="J43">
            <v>95903</v>
          </cell>
        </row>
        <row r="44">
          <cell r="B44" t="str">
            <v>LIGHTING FIXTURE</v>
          </cell>
          <cell r="C44">
            <v>508</v>
          </cell>
          <cell r="D44" t="str">
            <v>SET</v>
          </cell>
        </row>
        <row r="46">
          <cell r="A46" t="str">
            <v>ALT-2</v>
          </cell>
          <cell r="C46" t="str">
            <v xml:space="preserve"> </v>
          </cell>
          <cell r="D46" t="str">
            <v xml:space="preserve"> </v>
          </cell>
          <cell r="F46">
            <v>0</v>
          </cell>
          <cell r="H46">
            <v>0</v>
          </cell>
          <cell r="J46">
            <v>0</v>
          </cell>
          <cell r="K46">
            <v>0</v>
          </cell>
          <cell r="L46">
            <v>0</v>
          </cell>
          <cell r="M46">
            <v>0</v>
          </cell>
          <cell r="N46">
            <v>0</v>
          </cell>
          <cell r="O46">
            <v>0</v>
          </cell>
          <cell r="P46">
            <v>0</v>
          </cell>
        </row>
        <row r="47">
          <cell r="A47">
            <v>1</v>
          </cell>
          <cell r="B47" t="str">
            <v xml:space="preserve">  6.9KV GCS ,  NEMA CLASS E2 , MCC PANEL</v>
          </cell>
          <cell r="C47">
            <v>-1</v>
          </cell>
          <cell r="D47" t="str">
            <v>PNL</v>
          </cell>
          <cell r="E47">
            <v>500000</v>
          </cell>
          <cell r="F47">
            <v>-500000</v>
          </cell>
          <cell r="H47">
            <v>0</v>
          </cell>
          <cell r="I47">
            <v>20</v>
          </cell>
          <cell r="J47">
            <v>-20</v>
          </cell>
          <cell r="K47">
            <v>500000</v>
          </cell>
          <cell r="L47">
            <v>-500000</v>
          </cell>
          <cell r="M47">
            <v>0</v>
          </cell>
          <cell r="N47">
            <v>0</v>
          </cell>
          <cell r="O47">
            <v>5600</v>
          </cell>
          <cell r="P47">
            <v>-5600</v>
          </cell>
          <cell r="Q47">
            <v>0</v>
          </cell>
        </row>
        <row r="48">
          <cell r="A48">
            <v>2</v>
          </cell>
          <cell r="B48" t="str">
            <v xml:space="preserve">  600V POWER CABLE 3/C 5.5 sq.mm  XLPE/PVC</v>
          </cell>
          <cell r="C48">
            <v>-195</v>
          </cell>
          <cell r="D48" t="str">
            <v>M</v>
          </cell>
          <cell r="E48">
            <v>20</v>
          </cell>
          <cell r="F48">
            <v>-3900</v>
          </cell>
          <cell r="H48">
            <v>0</v>
          </cell>
          <cell r="I48">
            <v>0.1</v>
          </cell>
          <cell r="J48">
            <v>-20</v>
          </cell>
          <cell r="K48">
            <v>20</v>
          </cell>
          <cell r="L48">
            <v>-3900</v>
          </cell>
          <cell r="M48">
            <v>0</v>
          </cell>
          <cell r="N48">
            <v>0</v>
          </cell>
          <cell r="O48">
            <v>28</v>
          </cell>
          <cell r="P48">
            <v>-5460</v>
          </cell>
          <cell r="Q48">
            <v>0</v>
          </cell>
        </row>
        <row r="49">
          <cell r="A49">
            <v>3</v>
          </cell>
          <cell r="B49" t="str">
            <v xml:space="preserve">  600V CONTROL CABLE 12/C 2.0 sq.mm  PVC/PVC</v>
          </cell>
          <cell r="C49">
            <v>-195</v>
          </cell>
          <cell r="D49" t="str">
            <v>M</v>
          </cell>
          <cell r="E49">
            <v>38</v>
          </cell>
          <cell r="F49">
            <v>-7410</v>
          </cell>
          <cell r="H49">
            <v>0</v>
          </cell>
          <cell r="I49">
            <v>0.13800000000000001</v>
          </cell>
          <cell r="J49">
            <v>-27</v>
          </cell>
          <cell r="K49">
            <v>38</v>
          </cell>
          <cell r="L49">
            <v>-7410</v>
          </cell>
          <cell r="M49">
            <v>0</v>
          </cell>
          <cell r="N49">
            <v>0</v>
          </cell>
          <cell r="O49">
            <v>39</v>
          </cell>
          <cell r="P49">
            <v>-7605</v>
          </cell>
          <cell r="Q49">
            <v>0</v>
          </cell>
        </row>
        <row r="50">
          <cell r="A50">
            <v>4</v>
          </cell>
          <cell r="B50" t="str">
            <v xml:space="preserve">  8KV POWER CABLE 3/C  38 sq.mm  XLPE/PVC</v>
          </cell>
          <cell r="C50">
            <v>-580</v>
          </cell>
          <cell r="D50" t="str">
            <v>M</v>
          </cell>
          <cell r="E50">
            <v>268</v>
          </cell>
          <cell r="F50">
            <v>-155440</v>
          </cell>
          <cell r="H50">
            <v>0</v>
          </cell>
          <cell r="I50">
            <v>0.32100000000000001</v>
          </cell>
          <cell r="J50">
            <v>-186</v>
          </cell>
          <cell r="K50">
            <v>268</v>
          </cell>
          <cell r="L50">
            <v>-155440</v>
          </cell>
          <cell r="M50">
            <v>0</v>
          </cell>
          <cell r="N50">
            <v>0</v>
          </cell>
          <cell r="O50">
            <v>90</v>
          </cell>
          <cell r="P50">
            <v>-52200</v>
          </cell>
          <cell r="Q50">
            <v>0</v>
          </cell>
        </row>
        <row r="51">
          <cell r="A51">
            <v>5</v>
          </cell>
          <cell r="B51" t="str">
            <v xml:space="preserve">  8KV POWER CABLE 3/C  60 sq.mm  XLPE/PVC</v>
          </cell>
          <cell r="C51">
            <v>390</v>
          </cell>
          <cell r="D51" t="str">
            <v>M</v>
          </cell>
          <cell r="E51">
            <v>367</v>
          </cell>
          <cell r="F51">
            <v>143130</v>
          </cell>
          <cell r="H51">
            <v>0</v>
          </cell>
          <cell r="I51">
            <v>0.38800000000000001</v>
          </cell>
          <cell r="J51">
            <v>151</v>
          </cell>
          <cell r="K51">
            <v>367</v>
          </cell>
          <cell r="L51">
            <v>143130</v>
          </cell>
          <cell r="M51">
            <v>0</v>
          </cell>
          <cell r="N51">
            <v>0</v>
          </cell>
          <cell r="O51">
            <v>109</v>
          </cell>
          <cell r="P51">
            <v>42510</v>
          </cell>
          <cell r="Q51">
            <v>0</v>
          </cell>
        </row>
        <row r="52">
          <cell r="A52">
            <v>6</v>
          </cell>
          <cell r="B52" t="str">
            <v xml:space="preserve"> PVC CONDUIT, THICK WALL, CNS1302 SCH. B , 2"</v>
          </cell>
          <cell r="C52">
            <v>-390</v>
          </cell>
          <cell r="D52" t="str">
            <v>M</v>
          </cell>
          <cell r="E52">
            <v>38</v>
          </cell>
          <cell r="F52">
            <v>-14820</v>
          </cell>
          <cell r="H52">
            <v>0</v>
          </cell>
          <cell r="I52">
            <v>0.3</v>
          </cell>
          <cell r="J52">
            <v>-117</v>
          </cell>
          <cell r="K52">
            <v>38</v>
          </cell>
          <cell r="L52">
            <v>-14820</v>
          </cell>
          <cell r="M52">
            <v>0</v>
          </cell>
          <cell r="N52">
            <v>0</v>
          </cell>
          <cell r="O52">
            <v>84</v>
          </cell>
          <cell r="P52">
            <v>-32760</v>
          </cell>
          <cell r="Q52">
            <v>0</v>
          </cell>
        </row>
        <row r="53">
          <cell r="A53">
            <v>7</v>
          </cell>
          <cell r="B53" t="str">
            <v xml:space="preserve"> MISCELLANEOUS </v>
          </cell>
          <cell r="C53">
            <v>1</v>
          </cell>
          <cell r="D53" t="str">
            <v>LOT</v>
          </cell>
          <cell r="E53">
            <v>-708.6</v>
          </cell>
          <cell r="F53">
            <v>-709</v>
          </cell>
          <cell r="I53">
            <v>-2.46</v>
          </cell>
          <cell r="J53">
            <v>-2</v>
          </cell>
          <cell r="K53">
            <v>-709</v>
          </cell>
          <cell r="L53">
            <v>-709</v>
          </cell>
          <cell r="M53">
            <v>0</v>
          </cell>
          <cell r="N53">
            <v>0</v>
          </cell>
          <cell r="O53">
            <v>-689</v>
          </cell>
          <cell r="P53">
            <v>-689</v>
          </cell>
        </row>
        <row r="54">
          <cell r="B54" t="str">
            <v>SUB-TOTAL : (ALT-1)</v>
          </cell>
          <cell r="F54">
            <v>-539149</v>
          </cell>
          <cell r="H54">
            <v>0</v>
          </cell>
          <cell r="J54">
            <v>-221</v>
          </cell>
          <cell r="K54">
            <v>0</v>
          </cell>
          <cell r="L54">
            <v>-539149</v>
          </cell>
          <cell r="M54">
            <v>0</v>
          </cell>
          <cell r="N54">
            <v>0</v>
          </cell>
          <cell r="O54">
            <v>0</v>
          </cell>
          <cell r="P54">
            <v>-61804</v>
          </cell>
          <cell r="Q54">
            <v>-221</v>
          </cell>
        </row>
        <row r="55">
          <cell r="H55">
            <v>0</v>
          </cell>
          <cell r="I55">
            <v>0.31715698242186791</v>
          </cell>
          <cell r="J55">
            <v>98</v>
          </cell>
          <cell r="K55">
            <v>232</v>
          </cell>
          <cell r="L55">
            <v>69600</v>
          </cell>
          <cell r="M55">
            <v>0</v>
          </cell>
          <cell r="N55">
            <v>0</v>
          </cell>
          <cell r="O55">
            <v>91</v>
          </cell>
          <cell r="P55">
            <v>27300</v>
          </cell>
        </row>
        <row r="56">
          <cell r="A56" t="str">
            <v>ALT-3</v>
          </cell>
        </row>
        <row r="57">
          <cell r="A57">
            <v>1</v>
          </cell>
          <cell r="B57" t="str">
            <v xml:space="preserve"> AUTO-TRANSFORMER FOR 6.9KV 8500KW MOTOR STARTER , </v>
          </cell>
          <cell r="C57">
            <v>1</v>
          </cell>
          <cell r="D57" t="str">
            <v>SET</v>
          </cell>
          <cell r="E57">
            <v>484000</v>
          </cell>
          <cell r="F57">
            <v>484000</v>
          </cell>
          <cell r="H57">
            <v>0</v>
          </cell>
          <cell r="I57">
            <v>20</v>
          </cell>
          <cell r="J57">
            <v>20</v>
          </cell>
          <cell r="K57">
            <v>484000</v>
          </cell>
          <cell r="L57">
            <v>484000</v>
          </cell>
          <cell r="M57">
            <v>0</v>
          </cell>
          <cell r="N57">
            <v>0</v>
          </cell>
          <cell r="O57">
            <v>5600</v>
          </cell>
          <cell r="P57">
            <v>5600</v>
          </cell>
        </row>
        <row r="58">
          <cell r="A58">
            <v>3</v>
          </cell>
          <cell r="B58" t="str">
            <v xml:space="preserve"> TAP 80% , STARTING TIME 60 Sec. (MOTOR PF=0.7 , EFF=0.9)</v>
          </cell>
          <cell r="C58">
            <v>2</v>
          </cell>
          <cell r="D58" t="str">
            <v>P_x000E_L</v>
          </cell>
          <cell r="E58">
            <v>1500000</v>
          </cell>
          <cell r="F58">
            <v>0</v>
          </cell>
          <cell r="H58">
            <v>0</v>
          </cell>
          <cell r="J58">
            <v>0</v>
          </cell>
          <cell r="K58">
            <v>0</v>
          </cell>
          <cell r="L58">
            <v>0</v>
          </cell>
          <cell r="M58">
            <v>0</v>
          </cell>
          <cell r="N58">
            <v>0</v>
          </cell>
          <cell r="O58">
            <v>0</v>
          </cell>
          <cell r="P58">
            <v>0</v>
          </cell>
        </row>
        <row r="59">
          <cell r="A59">
            <v>2</v>
          </cell>
          <cell r="B59" t="str">
            <v xml:space="preserve">  6.9KV VCB 1250A 40KA</v>
          </cell>
          <cell r="C59">
            <v>3</v>
          </cell>
          <cell r="D59" t="str">
            <v>PNL</v>
          </cell>
          <cell r="E59">
            <v>800000</v>
          </cell>
          <cell r="F59">
            <v>2400000</v>
          </cell>
          <cell r="H59">
            <v>0</v>
          </cell>
          <cell r="I59">
            <v>20</v>
          </cell>
          <cell r="J59">
            <v>60</v>
          </cell>
          <cell r="K59">
            <v>800000</v>
          </cell>
          <cell r="L59">
            <v>2400000</v>
          </cell>
          <cell r="M59">
            <v>0</v>
          </cell>
          <cell r="N59">
            <v>0</v>
          </cell>
          <cell r="O59">
            <v>5600</v>
          </cell>
          <cell r="P59">
            <v>16800</v>
          </cell>
          <cell r="Q59">
            <v>0</v>
          </cell>
        </row>
        <row r="60">
          <cell r="A60">
            <v>3</v>
          </cell>
          <cell r="B60" t="str">
            <v xml:space="preserve">  6.9KV 2000KVA , W/GCS , CAPACIATOR PANEL</v>
          </cell>
          <cell r="C60">
            <v>2</v>
          </cell>
          <cell r="D60" t="str">
            <v>PNL</v>
          </cell>
          <cell r="E60">
            <v>1500000</v>
          </cell>
          <cell r="F60">
            <v>3000000</v>
          </cell>
          <cell r="H60">
            <v>0</v>
          </cell>
          <cell r="I60">
            <v>30</v>
          </cell>
          <cell r="J60">
            <v>60</v>
          </cell>
          <cell r="K60">
            <v>1500000</v>
          </cell>
          <cell r="L60">
            <v>3000000</v>
          </cell>
          <cell r="M60">
            <v>0</v>
          </cell>
          <cell r="N60">
            <v>0</v>
          </cell>
          <cell r="O60">
            <v>8400</v>
          </cell>
          <cell r="P60">
            <v>16800</v>
          </cell>
        </row>
        <row r="61">
          <cell r="A61">
            <v>4</v>
          </cell>
          <cell r="B61" t="str">
            <v xml:space="preserve">  600V POWER CABLE 3/C 5.5 sq.mm  XLPE/PVC</v>
          </cell>
          <cell r="C61">
            <v>200</v>
          </cell>
          <cell r="D61" t="str">
            <v>M</v>
          </cell>
          <cell r="E61">
            <v>20</v>
          </cell>
          <cell r="F61">
            <v>4000</v>
          </cell>
          <cell r="H61">
            <v>0</v>
          </cell>
          <cell r="I61">
            <v>0.1</v>
          </cell>
          <cell r="J61">
            <v>20</v>
          </cell>
          <cell r="K61">
            <v>20</v>
          </cell>
          <cell r="L61">
            <v>4000</v>
          </cell>
          <cell r="M61">
            <v>0</v>
          </cell>
          <cell r="N61">
            <v>0</v>
          </cell>
          <cell r="O61">
            <v>28</v>
          </cell>
          <cell r="P61">
            <v>5600</v>
          </cell>
          <cell r="Q61">
            <v>0</v>
          </cell>
        </row>
        <row r="62">
          <cell r="A62">
            <v>5</v>
          </cell>
          <cell r="B62" t="str">
            <v xml:space="preserve">  600V POWER CABLE 3/C 22sq.mm  XLPE/PVC</v>
          </cell>
          <cell r="C62">
            <v>600</v>
          </cell>
          <cell r="D62" t="str">
            <v>M</v>
          </cell>
          <cell r="E62">
            <v>70</v>
          </cell>
          <cell r="F62">
            <v>42000</v>
          </cell>
          <cell r="H62">
            <v>0</v>
          </cell>
          <cell r="I62">
            <v>0.18099999999999999</v>
          </cell>
          <cell r="J62">
            <v>109</v>
          </cell>
          <cell r="K62">
            <v>70</v>
          </cell>
          <cell r="L62">
            <v>42000</v>
          </cell>
          <cell r="M62">
            <v>0</v>
          </cell>
          <cell r="N62">
            <v>0</v>
          </cell>
          <cell r="O62">
            <v>51</v>
          </cell>
          <cell r="P62">
            <v>30600</v>
          </cell>
          <cell r="Q62">
            <v>0</v>
          </cell>
        </row>
        <row r="63">
          <cell r="A63">
            <v>6</v>
          </cell>
          <cell r="B63" t="str">
            <v xml:space="preserve">  600V CONTROL CABLE 7/C 2.1 sq.mm  PVC/PVC</v>
          </cell>
          <cell r="C63">
            <v>600</v>
          </cell>
          <cell r="D63" t="str">
            <v>M</v>
          </cell>
          <cell r="E63">
            <v>24</v>
          </cell>
          <cell r="F63">
            <v>14400</v>
          </cell>
          <cell r="H63">
            <v>0</v>
          </cell>
          <cell r="I63">
            <v>0.105</v>
          </cell>
          <cell r="J63">
            <v>63</v>
          </cell>
          <cell r="K63">
            <v>24</v>
          </cell>
          <cell r="L63">
            <v>14400</v>
          </cell>
          <cell r="M63">
            <v>0</v>
          </cell>
          <cell r="N63">
            <v>0</v>
          </cell>
          <cell r="O63">
            <v>29</v>
          </cell>
          <cell r="P63">
            <v>17400</v>
          </cell>
          <cell r="Q63">
            <v>0</v>
          </cell>
        </row>
        <row r="64">
          <cell r="A64">
            <v>7</v>
          </cell>
          <cell r="B64" t="str">
            <v xml:space="preserve">  600V CONTROL CABLE 12/C 2.0 sq.mm  PVC/PVC</v>
          </cell>
          <cell r="C64">
            <v>200</v>
          </cell>
          <cell r="D64" t="str">
            <v>M</v>
          </cell>
          <cell r="E64">
            <v>38</v>
          </cell>
          <cell r="F64">
            <v>7600</v>
          </cell>
          <cell r="H64">
            <v>0</v>
          </cell>
          <cell r="I64">
            <v>0.13800000000000001</v>
          </cell>
          <cell r="J64">
            <v>28</v>
          </cell>
          <cell r="K64">
            <v>38</v>
          </cell>
          <cell r="L64">
            <v>7600</v>
          </cell>
          <cell r="M64">
            <v>0</v>
          </cell>
          <cell r="N64">
            <v>0</v>
          </cell>
          <cell r="O64">
            <v>39</v>
          </cell>
          <cell r="P64">
            <v>7800</v>
          </cell>
          <cell r="Q64">
            <v>0</v>
          </cell>
        </row>
        <row r="65">
          <cell r="A65">
            <v>8</v>
          </cell>
          <cell r="B65" t="str">
            <v xml:space="preserve">  8KV POWER CABLE 1/C 325 sq.mm XLPE/PVC</v>
          </cell>
          <cell r="C65">
            <v>2500</v>
          </cell>
          <cell r="D65" t="str">
            <v>M</v>
          </cell>
          <cell r="E65">
            <v>375</v>
          </cell>
          <cell r="F65">
            <v>937500</v>
          </cell>
          <cell r="H65">
            <v>0</v>
          </cell>
          <cell r="I65">
            <v>0.30199999999999999</v>
          </cell>
          <cell r="J65">
            <v>755</v>
          </cell>
          <cell r="K65">
            <v>375</v>
          </cell>
          <cell r="L65">
            <v>937500</v>
          </cell>
          <cell r="M65">
            <v>0</v>
          </cell>
          <cell r="N65">
            <v>0</v>
          </cell>
          <cell r="O65">
            <v>85</v>
          </cell>
          <cell r="P65">
            <v>212500</v>
          </cell>
        </row>
        <row r="66">
          <cell r="A66">
            <v>9</v>
          </cell>
          <cell r="B66" t="str">
            <v xml:space="preserve">  8KV TERMINATION KIT , 1/C 325 sq.mm </v>
          </cell>
          <cell r="C66">
            <v>24</v>
          </cell>
          <cell r="D66" t="str">
            <v>SET</v>
          </cell>
          <cell r="E66">
            <v>2542</v>
          </cell>
          <cell r="F66">
            <v>61008</v>
          </cell>
          <cell r="H66">
            <v>0</v>
          </cell>
          <cell r="I66">
            <v>5</v>
          </cell>
          <cell r="J66">
            <v>120</v>
          </cell>
          <cell r="K66">
            <v>2542</v>
          </cell>
          <cell r="L66">
            <v>61008</v>
          </cell>
          <cell r="M66">
            <v>0</v>
          </cell>
          <cell r="N66">
            <v>0</v>
          </cell>
          <cell r="O66">
            <v>1400</v>
          </cell>
          <cell r="P66">
            <v>33600</v>
          </cell>
        </row>
        <row r="67">
          <cell r="A67">
            <v>10</v>
          </cell>
          <cell r="B67" t="str">
            <v xml:space="preserve"> PVC CONDUIT, THICK WALL, CNS1302 SCH. B , 2"</v>
          </cell>
          <cell r="C67">
            <v>800</v>
          </cell>
          <cell r="D67" t="str">
            <v>M</v>
          </cell>
          <cell r="E67">
            <v>38</v>
          </cell>
          <cell r="F67">
            <v>30400</v>
          </cell>
          <cell r="H67">
            <v>0</v>
          </cell>
          <cell r="I67">
            <v>0.3</v>
          </cell>
          <cell r="J67">
            <v>240</v>
          </cell>
          <cell r="K67">
            <v>38</v>
          </cell>
          <cell r="L67">
            <v>30400</v>
          </cell>
          <cell r="M67">
            <v>0</v>
          </cell>
          <cell r="N67">
            <v>0</v>
          </cell>
          <cell r="O67">
            <v>84</v>
          </cell>
          <cell r="P67">
            <v>67200</v>
          </cell>
          <cell r="Q67">
            <v>0</v>
          </cell>
        </row>
        <row r="68">
          <cell r="A68">
            <v>11</v>
          </cell>
          <cell r="B68" t="str">
            <v xml:space="preserve"> PVC CONDUIT, THICK WALL, CNS1302 SCH. B , 6"</v>
          </cell>
          <cell r="C68">
            <v>800</v>
          </cell>
          <cell r="D68" t="str">
            <v>M</v>
          </cell>
          <cell r="E68">
            <v>242</v>
          </cell>
          <cell r="F68">
            <v>193600</v>
          </cell>
          <cell r="H68">
            <v>0</v>
          </cell>
          <cell r="I68">
            <v>0.68</v>
          </cell>
          <cell r="J68">
            <v>544</v>
          </cell>
          <cell r="K68">
            <v>242</v>
          </cell>
          <cell r="L68">
            <v>193600</v>
          </cell>
          <cell r="M68">
            <v>0</v>
          </cell>
          <cell r="N68">
            <v>0</v>
          </cell>
          <cell r="O68">
            <v>190</v>
          </cell>
          <cell r="P68">
            <v>152000</v>
          </cell>
          <cell r="Q68">
            <v>0</v>
          </cell>
        </row>
        <row r="69">
          <cell r="A69">
            <v>12</v>
          </cell>
          <cell r="B69" t="str">
            <v xml:space="preserve"> EXCAVATION</v>
          </cell>
          <cell r="C69">
            <v>350</v>
          </cell>
          <cell r="D69" t="str">
            <v>M3</v>
          </cell>
          <cell r="E69" t="str">
            <v>M+L</v>
          </cell>
          <cell r="F69" t="str">
            <v>M+L</v>
          </cell>
          <cell r="G69">
            <v>0</v>
          </cell>
          <cell r="H69">
            <v>0</v>
          </cell>
          <cell r="I69">
            <v>0</v>
          </cell>
          <cell r="J69">
            <v>0</v>
          </cell>
          <cell r="K69" t="str">
            <v>M+L</v>
          </cell>
          <cell r="L69" t="str">
            <v>M+L</v>
          </cell>
          <cell r="M69">
            <v>0</v>
          </cell>
          <cell r="N69">
            <v>0</v>
          </cell>
          <cell r="O69">
            <v>60</v>
          </cell>
          <cell r="P69">
            <v>21000</v>
          </cell>
          <cell r="Q69">
            <v>0</v>
          </cell>
        </row>
        <row r="70">
          <cell r="A70">
            <v>13</v>
          </cell>
          <cell r="B70" t="str">
            <v xml:space="preserve"> BACKFILL</v>
          </cell>
          <cell r="C70">
            <v>250</v>
          </cell>
          <cell r="D70" t="str">
            <v>M3</v>
          </cell>
          <cell r="E70" t="str">
            <v>M+L</v>
          </cell>
          <cell r="F70" t="str">
            <v>M+L</v>
          </cell>
          <cell r="G70">
            <v>0</v>
          </cell>
          <cell r="H70">
            <v>0</v>
          </cell>
          <cell r="I70">
            <v>0</v>
          </cell>
          <cell r="J70">
            <v>0</v>
          </cell>
          <cell r="K70" t="str">
            <v>M+L</v>
          </cell>
          <cell r="L70" t="str">
            <v>M+L</v>
          </cell>
          <cell r="M70">
            <v>0</v>
          </cell>
          <cell r="N70">
            <v>0</v>
          </cell>
          <cell r="O70">
            <v>100</v>
          </cell>
          <cell r="P70">
            <v>25000</v>
          </cell>
          <cell r="Q70">
            <v>0</v>
          </cell>
        </row>
        <row r="71">
          <cell r="A71">
            <v>14</v>
          </cell>
          <cell r="B71" t="str">
            <v xml:space="preserve"> CONCRETE FOR DUCT BANK 2000 PSI</v>
          </cell>
          <cell r="C71">
            <v>100</v>
          </cell>
          <cell r="D71" t="str">
            <v>M3</v>
          </cell>
          <cell r="E71" t="str">
            <v>M+L</v>
          </cell>
          <cell r="F71" t="str">
            <v>M+L</v>
          </cell>
          <cell r="G71">
            <v>0</v>
          </cell>
          <cell r="H71">
            <v>0</v>
          </cell>
          <cell r="I71">
            <v>0</v>
          </cell>
          <cell r="J71">
            <v>0</v>
          </cell>
          <cell r="K71" t="str">
            <v>M+L</v>
          </cell>
          <cell r="L71" t="str">
            <v>M+L</v>
          </cell>
          <cell r="M71">
            <v>0</v>
          </cell>
          <cell r="N71">
            <v>0</v>
          </cell>
          <cell r="O71">
            <v>1700</v>
          </cell>
          <cell r="P71">
            <v>170000</v>
          </cell>
          <cell r="Q71">
            <v>0</v>
          </cell>
        </row>
        <row r="72">
          <cell r="A72">
            <v>15</v>
          </cell>
          <cell r="B72" t="str">
            <v xml:space="preserve"> RED COLORED OXIDE</v>
          </cell>
          <cell r="C72">
            <v>900</v>
          </cell>
          <cell r="D72" t="str">
            <v>KG</v>
          </cell>
          <cell r="E72" t="str">
            <v>M+L</v>
          </cell>
          <cell r="F72" t="str">
            <v>M+L</v>
          </cell>
          <cell r="G72">
            <v>0</v>
          </cell>
          <cell r="H72">
            <v>0</v>
          </cell>
          <cell r="I72">
            <v>0</v>
          </cell>
          <cell r="J72">
            <v>0</v>
          </cell>
          <cell r="K72" t="str">
            <v>M+L</v>
          </cell>
          <cell r="L72" t="str">
            <v>M+L</v>
          </cell>
          <cell r="M72">
            <v>0</v>
          </cell>
          <cell r="N72">
            <v>0</v>
          </cell>
          <cell r="O72">
            <v>60</v>
          </cell>
          <cell r="P72">
            <v>54000</v>
          </cell>
          <cell r="Q72">
            <v>0</v>
          </cell>
        </row>
        <row r="73">
          <cell r="A73">
            <v>16</v>
          </cell>
          <cell r="B73" t="str">
            <v xml:space="preserve"> DISPOSAL</v>
          </cell>
          <cell r="C73">
            <v>100</v>
          </cell>
          <cell r="D73" t="str">
            <v>M3</v>
          </cell>
          <cell r="E73" t="str">
            <v>M+L</v>
          </cell>
          <cell r="F73" t="str">
            <v>M+L</v>
          </cell>
          <cell r="G73">
            <v>0</v>
          </cell>
          <cell r="H73">
            <v>0</v>
          </cell>
          <cell r="I73">
            <v>0</v>
          </cell>
          <cell r="J73">
            <v>0</v>
          </cell>
          <cell r="K73" t="str">
            <v>M+L</v>
          </cell>
          <cell r="L73" t="str">
            <v>M+L</v>
          </cell>
          <cell r="M73">
            <v>0</v>
          </cell>
          <cell r="N73">
            <v>0</v>
          </cell>
          <cell r="O73">
            <v>220</v>
          </cell>
          <cell r="P73">
            <v>22000</v>
          </cell>
          <cell r="Q73">
            <v>0</v>
          </cell>
        </row>
        <row r="74">
          <cell r="A74">
            <v>17</v>
          </cell>
          <cell r="B74" t="str">
            <v xml:space="preserve"> FORMWORK</v>
          </cell>
          <cell r="C74">
            <v>300</v>
          </cell>
          <cell r="D74" t="str">
            <v>M2</v>
          </cell>
          <cell r="E74" t="str">
            <v>M+L</v>
          </cell>
          <cell r="F74" t="str">
            <v>M+L</v>
          </cell>
          <cell r="G74">
            <v>0</v>
          </cell>
          <cell r="H74">
            <v>0</v>
          </cell>
          <cell r="I74">
            <v>0</v>
          </cell>
          <cell r="J74">
            <v>0</v>
          </cell>
          <cell r="K74" t="str">
            <v>M+L</v>
          </cell>
          <cell r="L74" t="str">
            <v>M+L</v>
          </cell>
          <cell r="M74">
            <v>0</v>
          </cell>
          <cell r="N74">
            <v>0</v>
          </cell>
          <cell r="O74">
            <v>360</v>
          </cell>
          <cell r="P74">
            <v>108000</v>
          </cell>
          <cell r="Q74">
            <v>0</v>
          </cell>
        </row>
        <row r="75">
          <cell r="A75">
            <v>18</v>
          </cell>
          <cell r="B75" t="str">
            <v xml:space="preserve"> RE-BAR</v>
          </cell>
          <cell r="C75">
            <v>1900</v>
          </cell>
          <cell r="D75" t="str">
            <v>KG</v>
          </cell>
          <cell r="E75" t="str">
            <v>M+L</v>
          </cell>
          <cell r="F75" t="str">
            <v>M+L</v>
          </cell>
          <cell r="G75">
            <v>0</v>
          </cell>
          <cell r="H75">
            <v>0</v>
          </cell>
          <cell r="I75">
            <v>0</v>
          </cell>
          <cell r="J75">
            <v>0</v>
          </cell>
          <cell r="K75" t="str">
            <v>M+L</v>
          </cell>
          <cell r="L75" t="str">
            <v>M+L</v>
          </cell>
          <cell r="M75">
            <v>0</v>
          </cell>
          <cell r="N75">
            <v>0</v>
          </cell>
          <cell r="O75">
            <v>16</v>
          </cell>
          <cell r="P75">
            <v>30400</v>
          </cell>
          <cell r="Q75">
            <v>0</v>
          </cell>
        </row>
        <row r="76">
          <cell r="A76">
            <v>19</v>
          </cell>
          <cell r="B76" t="str">
            <v xml:space="preserve"> COMPOND FOR WATER SEALING(IN MH.)</v>
          </cell>
          <cell r="C76">
            <v>125</v>
          </cell>
          <cell r="D76" t="str">
            <v>KG</v>
          </cell>
          <cell r="E76" t="str">
            <v>M+L</v>
          </cell>
          <cell r="F76" t="str">
            <v>M+L</v>
          </cell>
          <cell r="G76">
            <v>0</v>
          </cell>
          <cell r="H76">
            <v>0</v>
          </cell>
          <cell r="I76">
            <v>0</v>
          </cell>
          <cell r="J76">
            <v>0</v>
          </cell>
          <cell r="K76" t="str">
            <v>M+L</v>
          </cell>
          <cell r="L76" t="str">
            <v>M+L</v>
          </cell>
          <cell r="M76">
            <v>0</v>
          </cell>
          <cell r="N76">
            <v>0</v>
          </cell>
          <cell r="O76">
            <v>200</v>
          </cell>
          <cell r="P76">
            <v>25000</v>
          </cell>
          <cell r="Q76">
            <v>0</v>
          </cell>
        </row>
        <row r="77">
          <cell r="A77">
            <v>20</v>
          </cell>
          <cell r="B77" t="str">
            <v xml:space="preserve"> MISCELLANEOUS </v>
          </cell>
          <cell r="C77">
            <v>1</v>
          </cell>
          <cell r="D77" t="str">
            <v>LOT</v>
          </cell>
          <cell r="E77">
            <v>31995.239999999998</v>
          </cell>
          <cell r="F77">
            <v>31995</v>
          </cell>
          <cell r="I77">
            <v>32.85</v>
          </cell>
          <cell r="J77">
            <v>33</v>
          </cell>
          <cell r="K77">
            <v>31995</v>
          </cell>
          <cell r="L77">
            <v>31995</v>
          </cell>
          <cell r="M77">
            <v>0</v>
          </cell>
          <cell r="N77">
            <v>0</v>
          </cell>
          <cell r="O77">
            <v>9198</v>
          </cell>
          <cell r="P77">
            <v>9198</v>
          </cell>
        </row>
        <row r="78">
          <cell r="B78" t="str">
            <v>SUB-TOTAL : (ALT-2)</v>
          </cell>
          <cell r="F78">
            <v>7206503</v>
          </cell>
          <cell r="H78">
            <v>0</v>
          </cell>
          <cell r="J78">
            <v>2052</v>
          </cell>
          <cell r="K78">
            <v>0</v>
          </cell>
          <cell r="L78">
            <v>7206503</v>
          </cell>
          <cell r="M78">
            <v>0</v>
          </cell>
          <cell r="N78">
            <v>0</v>
          </cell>
          <cell r="O78">
            <v>0</v>
          </cell>
          <cell r="P78">
            <v>1030498</v>
          </cell>
          <cell r="Q78">
            <v>2052</v>
          </cell>
        </row>
        <row r="82">
          <cell r="A82" t="str">
            <v xml:space="preserve">  A.</v>
          </cell>
          <cell r="B82" t="str">
            <v xml:space="preserve"> POWER EQUIPMENT </v>
          </cell>
          <cell r="C82" t="str">
            <v xml:space="preserve"> </v>
          </cell>
          <cell r="D82" t="str">
            <v xml:space="preserve"> </v>
          </cell>
          <cell r="F82">
            <v>0</v>
          </cell>
          <cell r="H82">
            <v>0</v>
          </cell>
          <cell r="J82">
            <v>0</v>
          </cell>
          <cell r="K82">
            <v>0</v>
          </cell>
          <cell r="L82">
            <v>0</v>
          </cell>
          <cell r="M82">
            <v>0</v>
          </cell>
          <cell r="N82">
            <v>0</v>
          </cell>
          <cell r="O82">
            <v>0</v>
          </cell>
          <cell r="P82">
            <v>0</v>
          </cell>
        </row>
        <row r="83">
          <cell r="F83">
            <v>0</v>
          </cell>
          <cell r="H83">
            <v>0</v>
          </cell>
          <cell r="J83">
            <v>0</v>
          </cell>
          <cell r="K83">
            <v>0</v>
          </cell>
          <cell r="L83">
            <v>0</v>
          </cell>
          <cell r="M83">
            <v>0</v>
          </cell>
          <cell r="N83">
            <v>0</v>
          </cell>
          <cell r="O83">
            <v>0</v>
          </cell>
          <cell r="P83">
            <v>0</v>
          </cell>
        </row>
        <row r="84">
          <cell r="A84" t="str">
            <v>*</v>
          </cell>
          <cell r="B84" t="str">
            <v>DWG. NO. XK11A-0000-01</v>
          </cell>
          <cell r="F84">
            <v>0</v>
          </cell>
          <cell r="H84">
            <v>0</v>
          </cell>
          <cell r="I84">
            <v>1.85</v>
          </cell>
          <cell r="J84">
            <v>0</v>
          </cell>
          <cell r="K84">
            <v>0</v>
          </cell>
          <cell r="L84">
            <v>0</v>
          </cell>
          <cell r="M84">
            <v>0</v>
          </cell>
          <cell r="N84">
            <v>0</v>
          </cell>
          <cell r="O84">
            <v>0</v>
          </cell>
          <cell r="P84">
            <v>0</v>
          </cell>
        </row>
        <row r="85">
          <cell r="A85" t="str">
            <v>A.1</v>
          </cell>
          <cell r="B85" t="str">
            <v>161KV SWITCHGEAR AREA</v>
          </cell>
          <cell r="F85">
            <v>0</v>
          </cell>
          <cell r="H85">
            <v>0</v>
          </cell>
          <cell r="J85">
            <v>0</v>
          </cell>
          <cell r="K85">
            <v>0</v>
          </cell>
          <cell r="L85">
            <v>0</v>
          </cell>
          <cell r="M85">
            <v>0</v>
          </cell>
          <cell r="N85">
            <v>0</v>
          </cell>
          <cell r="O85">
            <v>0</v>
          </cell>
          <cell r="P85">
            <v>0</v>
          </cell>
        </row>
        <row r="86">
          <cell r="A86" t="str">
            <v>A.1.1</v>
          </cell>
          <cell r="B86" t="str">
            <v xml:space="preserve">  161KV SF6 GIS ,1250A 50KA , 2 BAYS ,W/ GCB, DS, ES, MOF, LA, CT…..</v>
          </cell>
          <cell r="C86">
            <v>1</v>
          </cell>
          <cell r="D86" t="str">
            <v>SET</v>
          </cell>
          <cell r="E86">
            <v>50540000</v>
          </cell>
          <cell r="F86">
            <v>50540000</v>
          </cell>
          <cell r="H86">
            <v>0</v>
          </cell>
          <cell r="I86">
            <v>4038</v>
          </cell>
          <cell r="J86">
            <v>4038</v>
          </cell>
          <cell r="K86">
            <v>50540000</v>
          </cell>
          <cell r="L86">
            <v>50540000</v>
          </cell>
          <cell r="M86">
            <v>0</v>
          </cell>
          <cell r="N86">
            <v>0</v>
          </cell>
          <cell r="O86">
            <v>1620000</v>
          </cell>
          <cell r="P86">
            <v>1620000</v>
          </cell>
        </row>
        <row r="87">
          <cell r="A87" t="str">
            <v>A.1.2</v>
          </cell>
          <cell r="B87" t="str">
            <v xml:space="preserve">  RELAY &amp; CONTROL PANEL, FOR GIS PANEL ,W/CONTROL CABLE &amp; PILOTWIRE RL</v>
          </cell>
          <cell r="C87">
            <v>1</v>
          </cell>
          <cell r="D87" t="str">
            <v>LOT</v>
          </cell>
          <cell r="E87">
            <v>3412700</v>
          </cell>
          <cell r="F87">
            <v>3412700</v>
          </cell>
          <cell r="H87">
            <v>0</v>
          </cell>
          <cell r="I87">
            <v>500</v>
          </cell>
          <cell r="J87">
            <v>500</v>
          </cell>
          <cell r="K87">
            <v>3412700</v>
          </cell>
          <cell r="L87">
            <v>3412700</v>
          </cell>
          <cell r="M87">
            <v>0</v>
          </cell>
          <cell r="N87">
            <v>0</v>
          </cell>
          <cell r="O87">
            <v>200000</v>
          </cell>
          <cell r="P87">
            <v>200000</v>
          </cell>
        </row>
        <row r="88">
          <cell r="A88" t="str">
            <v>A.1.3</v>
          </cell>
          <cell r="B88" t="str">
            <v xml:space="preserve">  161KV POWER CABLE  , 1/C 250 SQ.MM</v>
          </cell>
          <cell r="C88">
            <v>330</v>
          </cell>
          <cell r="D88" t="str">
            <v>M</v>
          </cell>
          <cell r="E88">
            <v>1680</v>
          </cell>
          <cell r="F88">
            <v>554400</v>
          </cell>
          <cell r="H88">
            <v>0</v>
          </cell>
          <cell r="I88">
            <v>1.1519999999999999</v>
          </cell>
          <cell r="J88">
            <v>380</v>
          </cell>
          <cell r="K88">
            <v>1680</v>
          </cell>
          <cell r="L88">
            <v>554400</v>
          </cell>
          <cell r="M88">
            <v>0</v>
          </cell>
          <cell r="N88">
            <v>0</v>
          </cell>
          <cell r="O88">
            <v>323</v>
          </cell>
          <cell r="P88">
            <v>106590</v>
          </cell>
        </row>
        <row r="89">
          <cell r="A89" t="str">
            <v>A.1.4</v>
          </cell>
          <cell r="B89" t="str">
            <v xml:space="preserve">  161KV TERMINATION KIT, HEAT SHRINKABLE TYPE , 1/C 250 SQ.MM</v>
          </cell>
          <cell r="C89">
            <v>12</v>
          </cell>
          <cell r="D89" t="str">
            <v>SET</v>
          </cell>
          <cell r="E89">
            <v>210000</v>
          </cell>
          <cell r="F89">
            <v>2520000</v>
          </cell>
          <cell r="H89">
            <v>0</v>
          </cell>
          <cell r="I89">
            <v>133</v>
          </cell>
          <cell r="J89">
            <v>1596</v>
          </cell>
          <cell r="K89">
            <v>210000</v>
          </cell>
          <cell r="L89">
            <v>2520000</v>
          </cell>
          <cell r="M89">
            <v>0</v>
          </cell>
          <cell r="N89">
            <v>0</v>
          </cell>
          <cell r="O89">
            <v>53200</v>
          </cell>
          <cell r="P89">
            <v>638400</v>
          </cell>
        </row>
        <row r="90">
          <cell r="A90" t="str">
            <v>A.1.5</v>
          </cell>
          <cell r="B90" t="str">
            <v xml:space="preserve">  MAIN POWER TRANSFORMER W/NGR &amp; LA*3, OIL-IMMERSED , 161KV/6.9KV 30/40MVA</v>
          </cell>
          <cell r="C90">
            <v>2</v>
          </cell>
          <cell r="D90" t="str">
            <v>SET</v>
          </cell>
          <cell r="E90">
            <v>10460000</v>
          </cell>
          <cell r="F90">
            <v>20920000</v>
          </cell>
          <cell r="H90">
            <v>0</v>
          </cell>
          <cell r="I90">
            <v>595</v>
          </cell>
          <cell r="J90">
            <v>1190</v>
          </cell>
          <cell r="K90">
            <v>10460000</v>
          </cell>
          <cell r="L90">
            <v>20920000</v>
          </cell>
          <cell r="M90">
            <v>0</v>
          </cell>
          <cell r="N90">
            <v>0</v>
          </cell>
          <cell r="O90">
            <v>238000</v>
          </cell>
          <cell r="P90">
            <v>476000</v>
          </cell>
        </row>
        <row r="91">
          <cell r="A91" t="str">
            <v>A.1.6</v>
          </cell>
          <cell r="B91" t="str">
            <v xml:space="preserve">  6.9KV BUS DUCT , 4000A INDOOR/OUTDOOR , 8M LG , 40KA</v>
          </cell>
          <cell r="C91">
            <v>2</v>
          </cell>
          <cell r="D91" t="str">
            <v>SET</v>
          </cell>
          <cell r="E91">
            <v>840000</v>
          </cell>
          <cell r="F91">
            <v>1680000</v>
          </cell>
          <cell r="H91">
            <v>0</v>
          </cell>
          <cell r="I91">
            <v>80</v>
          </cell>
          <cell r="J91">
            <v>160</v>
          </cell>
          <cell r="K91">
            <v>840000</v>
          </cell>
          <cell r="L91">
            <v>1680000</v>
          </cell>
          <cell r="M91">
            <v>0</v>
          </cell>
          <cell r="N91">
            <v>0</v>
          </cell>
          <cell r="O91">
            <v>22400</v>
          </cell>
          <cell r="P91">
            <v>44800</v>
          </cell>
        </row>
        <row r="92">
          <cell r="A92" t="str">
            <v>A.2.1</v>
          </cell>
          <cell r="B92" t="str">
            <v>SUB-TOTAL (A.1)</v>
          </cell>
          <cell r="C92">
            <v>3</v>
          </cell>
          <cell r="D92" t="str">
            <v>PNL</v>
          </cell>
          <cell r="E92">
            <v>1300000</v>
          </cell>
          <cell r="F92">
            <v>79627100</v>
          </cell>
          <cell r="G92">
            <v>0</v>
          </cell>
          <cell r="H92">
            <v>0</v>
          </cell>
          <cell r="I92">
            <v>0</v>
          </cell>
          <cell r="J92">
            <v>7864</v>
          </cell>
          <cell r="K92">
            <v>0</v>
          </cell>
          <cell r="L92">
            <v>79627100</v>
          </cell>
          <cell r="M92">
            <v>0</v>
          </cell>
          <cell r="N92">
            <v>0</v>
          </cell>
          <cell r="O92">
            <v>0</v>
          </cell>
          <cell r="P92">
            <v>3085790</v>
          </cell>
          <cell r="Q92">
            <v>0</v>
          </cell>
        </row>
        <row r="93">
          <cell r="F93">
            <v>0</v>
          </cell>
          <cell r="H93">
            <v>0</v>
          </cell>
          <cell r="J93">
            <v>0</v>
          </cell>
          <cell r="K93">
            <v>0</v>
          </cell>
          <cell r="L93">
            <v>0</v>
          </cell>
          <cell r="M93">
            <v>0</v>
          </cell>
          <cell r="N93">
            <v>0</v>
          </cell>
          <cell r="O93">
            <v>0</v>
          </cell>
          <cell r="P93">
            <v>0</v>
          </cell>
        </row>
        <row r="94">
          <cell r="A94" t="str">
            <v>*</v>
          </cell>
          <cell r="B94" t="str">
            <v>DWG. NO. XK11A-0000-02, 03 , 04</v>
          </cell>
          <cell r="F94">
            <v>0</v>
          </cell>
          <cell r="H94">
            <v>0</v>
          </cell>
          <cell r="J94">
            <v>0</v>
          </cell>
          <cell r="K94">
            <v>0</v>
          </cell>
          <cell r="L94">
            <v>0</v>
          </cell>
          <cell r="M94">
            <v>0</v>
          </cell>
          <cell r="N94">
            <v>0</v>
          </cell>
          <cell r="O94">
            <v>0</v>
          </cell>
          <cell r="P94">
            <v>0</v>
          </cell>
        </row>
        <row r="95">
          <cell r="A95" t="str">
            <v xml:space="preserve">   A.2</v>
          </cell>
          <cell r="B95" t="str">
            <v>MAIN SUBSTATION (????)</v>
          </cell>
          <cell r="H95">
            <v>0</v>
          </cell>
          <cell r="J95">
            <v>0</v>
          </cell>
          <cell r="K95">
            <v>0</v>
          </cell>
          <cell r="L95">
            <v>0</v>
          </cell>
          <cell r="M95">
            <v>0</v>
          </cell>
          <cell r="N95">
            <v>0</v>
          </cell>
          <cell r="O95">
            <v>0</v>
          </cell>
          <cell r="P95">
            <v>0</v>
          </cell>
        </row>
        <row r="96">
          <cell r="A96" t="str">
            <v>A.2.1</v>
          </cell>
          <cell r="B96" t="str">
            <v xml:space="preserve">  6.9KV VCB 4000A 40KA , SWITCHGEAR INCOMING &amp; TIE PANEL </v>
          </cell>
          <cell r="C96">
            <v>3</v>
          </cell>
          <cell r="D96" t="str">
            <v>PNL</v>
          </cell>
          <cell r="E96">
            <v>1300000</v>
          </cell>
          <cell r="F96">
            <v>3900000</v>
          </cell>
          <cell r="H96">
            <v>0</v>
          </cell>
          <cell r="I96">
            <v>30</v>
          </cell>
          <cell r="J96">
            <v>90</v>
          </cell>
          <cell r="K96">
            <v>1300000</v>
          </cell>
          <cell r="L96">
            <v>3900000</v>
          </cell>
          <cell r="M96">
            <v>0</v>
          </cell>
          <cell r="N96">
            <v>0</v>
          </cell>
          <cell r="O96">
            <v>8400</v>
          </cell>
          <cell r="P96">
            <v>25200</v>
          </cell>
        </row>
        <row r="97">
          <cell r="A97" t="str">
            <v>A.2.2</v>
          </cell>
          <cell r="B97" t="str">
            <v xml:space="preserve">  6.9KV VCB 1250A 40KA , SWITCHGEAR FEEDER PANEL </v>
          </cell>
          <cell r="C97">
            <v>6</v>
          </cell>
          <cell r="D97" t="str">
            <v>PNL</v>
          </cell>
          <cell r="E97">
            <v>750000</v>
          </cell>
          <cell r="F97">
            <v>4500000</v>
          </cell>
          <cell r="H97">
            <v>0</v>
          </cell>
          <cell r="I97">
            <v>20</v>
          </cell>
          <cell r="J97">
            <v>120</v>
          </cell>
          <cell r="K97">
            <v>750000</v>
          </cell>
          <cell r="L97">
            <v>4500000</v>
          </cell>
          <cell r="M97">
            <v>0</v>
          </cell>
          <cell r="N97">
            <v>0</v>
          </cell>
          <cell r="O97">
            <v>5600</v>
          </cell>
          <cell r="P97">
            <v>33600</v>
          </cell>
        </row>
        <row r="98">
          <cell r="A98" t="str">
            <v>A.2.3</v>
          </cell>
          <cell r="B98" t="str">
            <v xml:space="preserve">  6.9KV 500KVA , W/GCS , CAPACIATOR PANEL</v>
          </cell>
          <cell r="C98">
            <v>2</v>
          </cell>
          <cell r="D98" t="str">
            <v>PNL</v>
          </cell>
          <cell r="E98">
            <v>600000</v>
          </cell>
          <cell r="F98">
            <v>1200000</v>
          </cell>
          <cell r="H98">
            <v>0</v>
          </cell>
          <cell r="I98">
            <v>20</v>
          </cell>
          <cell r="J98">
            <v>40</v>
          </cell>
          <cell r="K98">
            <v>600000</v>
          </cell>
          <cell r="L98">
            <v>1200000</v>
          </cell>
          <cell r="M98">
            <v>0</v>
          </cell>
          <cell r="N98">
            <v>0</v>
          </cell>
          <cell r="O98">
            <v>5600</v>
          </cell>
          <cell r="P98">
            <v>11200</v>
          </cell>
        </row>
        <row r="99">
          <cell r="A99" t="str">
            <v>A.2.4</v>
          </cell>
          <cell r="B99" t="str">
            <v xml:space="preserve">  CAST RESIN DRY TYPE TR. , IP20 ENCLOSURE , 3 PHASE 6.9KV/480V ,1000KVA </v>
          </cell>
          <cell r="C99">
            <v>2</v>
          </cell>
          <cell r="D99" t="str">
            <v>SET</v>
          </cell>
          <cell r="E99">
            <v>410000</v>
          </cell>
          <cell r="F99">
            <v>820000</v>
          </cell>
          <cell r="H99">
            <v>0</v>
          </cell>
          <cell r="I99">
            <v>108</v>
          </cell>
          <cell r="J99">
            <v>216</v>
          </cell>
          <cell r="K99">
            <v>410000</v>
          </cell>
          <cell r="L99">
            <v>820000</v>
          </cell>
          <cell r="M99">
            <v>0</v>
          </cell>
          <cell r="N99">
            <v>0</v>
          </cell>
          <cell r="O99">
            <v>30240</v>
          </cell>
          <cell r="P99">
            <v>60480</v>
          </cell>
        </row>
        <row r="100">
          <cell r="A100" t="str">
            <v>A.2.5</v>
          </cell>
          <cell r="B100" t="str">
            <v xml:space="preserve">  480V BUS DUCT, 3PH 3W, 1600A INDOOR, 30KA , 6M LG</v>
          </cell>
          <cell r="C100">
            <v>2</v>
          </cell>
          <cell r="D100" t="str">
            <v>SET</v>
          </cell>
          <cell r="E100">
            <v>210000</v>
          </cell>
          <cell r="F100">
            <v>420000</v>
          </cell>
          <cell r="H100">
            <v>0</v>
          </cell>
          <cell r="I100">
            <v>36</v>
          </cell>
          <cell r="J100">
            <v>72</v>
          </cell>
          <cell r="K100">
            <v>210000</v>
          </cell>
          <cell r="L100">
            <v>420000</v>
          </cell>
          <cell r="M100">
            <v>0</v>
          </cell>
          <cell r="N100">
            <v>0</v>
          </cell>
          <cell r="O100">
            <v>10080</v>
          </cell>
          <cell r="P100">
            <v>20160</v>
          </cell>
        </row>
        <row r="101">
          <cell r="A101" t="str">
            <v>A.2.6</v>
          </cell>
          <cell r="B101" t="str">
            <v xml:space="preserve">  480V SWGR , 30KA, INCOMING ACB1600Ax2PNL &amp; TIE ACB1600A </v>
          </cell>
          <cell r="C101">
            <v>1</v>
          </cell>
          <cell r="D101" t="str">
            <v>LOT</v>
          </cell>
          <cell r="E101">
            <v>1100000</v>
          </cell>
          <cell r="F101">
            <v>1100000</v>
          </cell>
          <cell r="H101">
            <v>0</v>
          </cell>
          <cell r="I101">
            <v>60</v>
          </cell>
          <cell r="J101">
            <v>60</v>
          </cell>
          <cell r="K101">
            <v>1100000</v>
          </cell>
          <cell r="L101">
            <v>1100000</v>
          </cell>
          <cell r="M101">
            <v>0</v>
          </cell>
          <cell r="N101">
            <v>0</v>
          </cell>
          <cell r="O101">
            <v>16800</v>
          </cell>
          <cell r="P101">
            <v>16800</v>
          </cell>
        </row>
        <row r="102">
          <cell r="A102" t="str">
            <v>A.2.7</v>
          </cell>
          <cell r="B102" t="str">
            <v xml:space="preserve">  480V MCC SINGLE FACE , 30KA</v>
          </cell>
          <cell r="C102">
            <v>7</v>
          </cell>
          <cell r="D102" t="str">
            <v>PNL</v>
          </cell>
          <cell r="E102">
            <v>120000</v>
          </cell>
          <cell r="F102">
            <v>840000</v>
          </cell>
          <cell r="H102">
            <v>0</v>
          </cell>
          <cell r="I102">
            <v>15</v>
          </cell>
          <cell r="J102">
            <v>105</v>
          </cell>
          <cell r="K102">
            <v>120000</v>
          </cell>
          <cell r="L102">
            <v>840000</v>
          </cell>
          <cell r="M102">
            <v>0</v>
          </cell>
          <cell r="N102">
            <v>0</v>
          </cell>
          <cell r="O102">
            <v>4200</v>
          </cell>
          <cell r="P102">
            <v>29400</v>
          </cell>
        </row>
        <row r="103">
          <cell r="B103" t="str">
            <v>SUB-TOTAL (A.2)</v>
          </cell>
          <cell r="F103">
            <v>12780000</v>
          </cell>
          <cell r="J103">
            <v>703</v>
          </cell>
          <cell r="L103">
            <v>12780000</v>
          </cell>
          <cell r="P103">
            <v>196840</v>
          </cell>
        </row>
        <row r="104">
          <cell r="A104" t="str">
            <v>A.4.1</v>
          </cell>
          <cell r="B104" t="str">
            <v xml:space="preserve">  6.9KV VCB 1250A 40KA , SWITCHGEAR INCOMING &amp; TIe PANEL &amp; FEEDER PANEL</v>
          </cell>
          <cell r="C104">
            <v>5</v>
          </cell>
          <cell r="D104" t="str">
            <v>PNL</v>
          </cell>
          <cell r="E104">
            <v>800000</v>
          </cell>
          <cell r="F104">
            <v>4000000</v>
          </cell>
        </row>
        <row r="105">
          <cell r="A105" t="str">
            <v>*</v>
          </cell>
          <cell r="B105" t="str">
            <v>DWG. NO. XK11A-0000-05,06,07,08</v>
          </cell>
          <cell r="F105">
            <v>0</v>
          </cell>
          <cell r="H105">
            <v>0</v>
          </cell>
          <cell r="J105">
            <v>0</v>
          </cell>
          <cell r="K105">
            <v>0</v>
          </cell>
          <cell r="L105">
            <v>0</v>
          </cell>
          <cell r="M105">
            <v>0</v>
          </cell>
          <cell r="N105">
            <v>0</v>
          </cell>
          <cell r="O105">
            <v>0</v>
          </cell>
          <cell r="P105">
            <v>0</v>
          </cell>
        </row>
        <row r="106">
          <cell r="A106" t="str">
            <v xml:space="preserve">   A.3</v>
          </cell>
          <cell r="B106" t="str">
            <v>NO.1 SUBSTATION (??)</v>
          </cell>
          <cell r="F106">
            <v>0</v>
          </cell>
          <cell r="H106">
            <v>0</v>
          </cell>
          <cell r="J106">
            <v>0</v>
          </cell>
          <cell r="K106">
            <v>0</v>
          </cell>
          <cell r="L106">
            <v>0</v>
          </cell>
          <cell r="M106">
            <v>0</v>
          </cell>
          <cell r="N106">
            <v>0</v>
          </cell>
          <cell r="O106">
            <v>0</v>
          </cell>
          <cell r="P106">
            <v>0</v>
          </cell>
        </row>
        <row r="107">
          <cell r="A107" t="str">
            <v>A.3.1</v>
          </cell>
          <cell r="B107" t="str">
            <v xml:space="preserve">  6.9KV VCB 1250A 40KA , SWITCHGEAR INCOMING &amp; TIE PANEL &amp; FEEDER PANEL</v>
          </cell>
          <cell r="C107">
            <v>5</v>
          </cell>
          <cell r="D107" t="str">
            <v>PNL</v>
          </cell>
          <cell r="E107">
            <v>800000</v>
          </cell>
          <cell r="F107">
            <v>4000000</v>
          </cell>
          <cell r="H107">
            <v>0</v>
          </cell>
          <cell r="I107">
            <v>20</v>
          </cell>
          <cell r="J107">
            <v>100</v>
          </cell>
          <cell r="K107">
            <v>800000</v>
          </cell>
          <cell r="L107">
            <v>4000000</v>
          </cell>
          <cell r="M107">
            <v>0</v>
          </cell>
          <cell r="N107">
            <v>0</v>
          </cell>
          <cell r="O107">
            <v>5600</v>
          </cell>
          <cell r="P107">
            <v>28000</v>
          </cell>
        </row>
        <row r="108">
          <cell r="A108" t="str">
            <v>A.3.2</v>
          </cell>
          <cell r="B108" t="str">
            <v xml:space="preserve">  6.9KV GCS ,  NEMA CLASS E2 , MCC PANEL</v>
          </cell>
          <cell r="C108">
            <v>10</v>
          </cell>
          <cell r="D108" t="str">
            <v>PNL</v>
          </cell>
          <cell r="E108">
            <v>500000</v>
          </cell>
          <cell r="F108">
            <v>5000000</v>
          </cell>
          <cell r="H108">
            <v>0</v>
          </cell>
          <cell r="I108">
            <v>20</v>
          </cell>
          <cell r="J108">
            <v>200</v>
          </cell>
          <cell r="K108">
            <v>500000</v>
          </cell>
          <cell r="L108">
            <v>5000000</v>
          </cell>
          <cell r="M108">
            <v>0</v>
          </cell>
          <cell r="N108">
            <v>0</v>
          </cell>
          <cell r="O108">
            <v>5600</v>
          </cell>
          <cell r="P108">
            <v>56000</v>
          </cell>
        </row>
        <row r="109">
          <cell r="A109" t="str">
            <v>A.3.3</v>
          </cell>
          <cell r="B109" t="str">
            <v xml:space="preserve">  6.9KV 500KVA , W/GCS , CAPACIATOR PANEL</v>
          </cell>
          <cell r="C109">
            <v>8</v>
          </cell>
          <cell r="D109" t="str">
            <v>PNL</v>
          </cell>
          <cell r="E109">
            <v>600000</v>
          </cell>
          <cell r="F109">
            <v>4800000</v>
          </cell>
          <cell r="H109">
            <v>0</v>
          </cell>
          <cell r="I109">
            <v>20</v>
          </cell>
          <cell r="J109">
            <v>160</v>
          </cell>
          <cell r="K109">
            <v>600000</v>
          </cell>
          <cell r="L109">
            <v>4800000</v>
          </cell>
          <cell r="M109">
            <v>0</v>
          </cell>
          <cell r="N109">
            <v>0</v>
          </cell>
          <cell r="O109">
            <v>5600</v>
          </cell>
          <cell r="P109">
            <v>44800</v>
          </cell>
        </row>
        <row r="110">
          <cell r="A110" t="str">
            <v>A.3.4</v>
          </cell>
          <cell r="B110" t="str">
            <v xml:space="preserve">  CAST RESIN DRY TYPE TR. , IP20 ENCLOSURE , 3 PHASE 6.9KV/480V ,2000/2500KVA </v>
          </cell>
          <cell r="C110">
            <v>2</v>
          </cell>
          <cell r="D110" t="str">
            <v>SET</v>
          </cell>
          <cell r="E110">
            <v>652000</v>
          </cell>
          <cell r="F110">
            <v>1304000</v>
          </cell>
          <cell r="H110">
            <v>0</v>
          </cell>
          <cell r="I110">
            <v>170</v>
          </cell>
          <cell r="J110">
            <v>340</v>
          </cell>
          <cell r="K110">
            <v>652000</v>
          </cell>
          <cell r="L110">
            <v>1304000</v>
          </cell>
          <cell r="M110">
            <v>0</v>
          </cell>
          <cell r="N110">
            <v>0</v>
          </cell>
          <cell r="O110">
            <v>47600</v>
          </cell>
          <cell r="P110">
            <v>95200</v>
          </cell>
        </row>
        <row r="111">
          <cell r="A111" t="str">
            <v>A.3.5</v>
          </cell>
          <cell r="B111" t="str">
            <v xml:space="preserve">  480V BUS DUCT, 3PH 3W, 4000A INDOOR, 65KA , 6M LG</v>
          </cell>
          <cell r="C111">
            <v>2</v>
          </cell>
          <cell r="D111" t="str">
            <v>SET</v>
          </cell>
          <cell r="E111">
            <v>350000</v>
          </cell>
          <cell r="F111">
            <v>700000</v>
          </cell>
          <cell r="H111">
            <v>0</v>
          </cell>
          <cell r="I111">
            <v>36</v>
          </cell>
          <cell r="J111">
            <v>72</v>
          </cell>
          <cell r="K111">
            <v>350000</v>
          </cell>
          <cell r="L111">
            <v>700000</v>
          </cell>
          <cell r="M111">
            <v>0</v>
          </cell>
          <cell r="N111">
            <v>0</v>
          </cell>
          <cell r="O111">
            <v>10080</v>
          </cell>
          <cell r="P111">
            <v>20160</v>
          </cell>
        </row>
        <row r="112">
          <cell r="A112" t="str">
            <v>A.3.6</v>
          </cell>
          <cell r="B112" t="str">
            <v xml:space="preserve">  480V SWGR , 65KA, INCOMING ACB4000Ax2PNL &amp; TIE ACB4000A</v>
          </cell>
          <cell r="C112">
            <v>1</v>
          </cell>
          <cell r="D112" t="str">
            <v>LOT</v>
          </cell>
          <cell r="E112">
            <v>1830000</v>
          </cell>
          <cell r="F112">
            <v>1830000</v>
          </cell>
          <cell r="H112">
            <v>0</v>
          </cell>
          <cell r="I112">
            <v>60</v>
          </cell>
          <cell r="J112">
            <v>60</v>
          </cell>
          <cell r="K112">
            <v>1830000</v>
          </cell>
          <cell r="L112">
            <v>1830000</v>
          </cell>
          <cell r="M112">
            <v>0</v>
          </cell>
          <cell r="N112">
            <v>0</v>
          </cell>
          <cell r="O112">
            <v>16800</v>
          </cell>
          <cell r="P112">
            <v>16800</v>
          </cell>
        </row>
        <row r="113">
          <cell r="A113" t="str">
            <v>A.3.7</v>
          </cell>
          <cell r="B113" t="str">
            <v xml:space="preserve">  480V MCC SINGLE FACE , 65KA</v>
          </cell>
          <cell r="C113">
            <v>19</v>
          </cell>
          <cell r="D113" t="str">
            <v>PNL</v>
          </cell>
          <cell r="E113">
            <v>160000</v>
          </cell>
          <cell r="F113">
            <v>3040000</v>
          </cell>
          <cell r="H113">
            <v>0</v>
          </cell>
          <cell r="I113">
            <v>15</v>
          </cell>
          <cell r="J113">
            <v>285</v>
          </cell>
          <cell r="K113">
            <v>160000</v>
          </cell>
          <cell r="L113">
            <v>3040000</v>
          </cell>
          <cell r="M113">
            <v>0</v>
          </cell>
          <cell r="N113">
            <v>0</v>
          </cell>
          <cell r="O113">
            <v>4200</v>
          </cell>
          <cell r="P113">
            <v>79800</v>
          </cell>
        </row>
        <row r="114">
          <cell r="A114" t="str">
            <v>A.3.8</v>
          </cell>
          <cell r="B114" t="str">
            <v xml:space="preserve">  480V EMERGENCY SWGR , 65KA, 4000A ACB</v>
          </cell>
          <cell r="C114">
            <v>2</v>
          </cell>
          <cell r="D114" t="str">
            <v>PNL</v>
          </cell>
          <cell r="E114">
            <v>610000</v>
          </cell>
          <cell r="F114">
            <v>1220000</v>
          </cell>
          <cell r="H114">
            <v>0</v>
          </cell>
          <cell r="I114">
            <v>20</v>
          </cell>
          <cell r="J114">
            <v>40</v>
          </cell>
          <cell r="K114">
            <v>610000</v>
          </cell>
          <cell r="L114">
            <v>1220000</v>
          </cell>
          <cell r="M114">
            <v>0</v>
          </cell>
          <cell r="N114">
            <v>0</v>
          </cell>
          <cell r="O114">
            <v>5600</v>
          </cell>
          <cell r="P114">
            <v>11200</v>
          </cell>
        </row>
        <row r="115">
          <cell r="A115" t="str">
            <v>A.3.9</v>
          </cell>
          <cell r="B115" t="str">
            <v xml:space="preserve">  480V EMERGENCY MCC SINGLE FACE , 40KA</v>
          </cell>
          <cell r="C115">
            <v>3</v>
          </cell>
          <cell r="D115" t="str">
            <v>PNL</v>
          </cell>
          <cell r="E115">
            <v>140000</v>
          </cell>
          <cell r="F115">
            <v>420000</v>
          </cell>
          <cell r="H115">
            <v>0</v>
          </cell>
          <cell r="I115">
            <v>15</v>
          </cell>
          <cell r="J115">
            <v>45</v>
          </cell>
          <cell r="K115">
            <v>140000</v>
          </cell>
          <cell r="L115">
            <v>420000</v>
          </cell>
          <cell r="M115">
            <v>0</v>
          </cell>
          <cell r="N115">
            <v>0</v>
          </cell>
          <cell r="O115">
            <v>4200</v>
          </cell>
          <cell r="P115">
            <v>12600</v>
          </cell>
        </row>
        <row r="116">
          <cell r="B116" t="str">
            <v>SUB-TOTAL (A.3)</v>
          </cell>
          <cell r="F116">
            <v>22314000</v>
          </cell>
          <cell r="J116">
            <v>1302</v>
          </cell>
          <cell r="L116">
            <v>22314000</v>
          </cell>
          <cell r="P116">
            <v>364560</v>
          </cell>
        </row>
        <row r="117">
          <cell r="F117">
            <v>0</v>
          </cell>
          <cell r="H117">
            <v>0</v>
          </cell>
          <cell r="J117">
            <v>0</v>
          </cell>
          <cell r="K117">
            <v>0</v>
          </cell>
          <cell r="L117">
            <v>0</v>
          </cell>
          <cell r="M117">
            <v>0</v>
          </cell>
          <cell r="N117">
            <v>0</v>
          </cell>
          <cell r="O117">
            <v>0</v>
          </cell>
          <cell r="P117">
            <v>0</v>
          </cell>
        </row>
        <row r="118">
          <cell r="A118" t="str">
            <v>*</v>
          </cell>
          <cell r="B118" t="str">
            <v>DWG. NO. XK11A-0000-09,10</v>
          </cell>
          <cell r="F118">
            <v>0</v>
          </cell>
          <cell r="H118">
            <v>0</v>
          </cell>
          <cell r="J118">
            <v>0</v>
          </cell>
          <cell r="K118">
            <v>0</v>
          </cell>
          <cell r="L118">
            <v>0</v>
          </cell>
          <cell r="M118">
            <v>0</v>
          </cell>
          <cell r="N118">
            <v>0</v>
          </cell>
          <cell r="O118">
            <v>0</v>
          </cell>
          <cell r="P118">
            <v>0</v>
          </cell>
        </row>
        <row r="119">
          <cell r="A119" t="str">
            <v xml:space="preserve">   A.4</v>
          </cell>
          <cell r="B119" t="str">
            <v>NO.2 SUBSTATION (???)</v>
          </cell>
          <cell r="F119">
            <v>0</v>
          </cell>
          <cell r="H119">
            <v>0</v>
          </cell>
          <cell r="J119">
            <v>0</v>
          </cell>
          <cell r="K119">
            <v>0</v>
          </cell>
          <cell r="L119">
            <v>0</v>
          </cell>
          <cell r="M119">
            <v>0</v>
          </cell>
          <cell r="N119">
            <v>0</v>
          </cell>
          <cell r="O119">
            <v>0</v>
          </cell>
          <cell r="P119">
            <v>0</v>
          </cell>
        </row>
        <row r="120">
          <cell r="A120" t="str">
            <v>A.4.1</v>
          </cell>
          <cell r="B120" t="str">
            <v xml:space="preserve">  6.9KV VCB 1250A 40KA , SWITCHGEAR INCOMING &amp; TIE PANEL &amp; FEEDER PANEL</v>
          </cell>
          <cell r="C120">
            <v>5</v>
          </cell>
          <cell r="D120" t="str">
            <v>PNL</v>
          </cell>
          <cell r="E120">
            <v>800000</v>
          </cell>
          <cell r="F120">
            <v>4000000</v>
          </cell>
          <cell r="H120">
            <v>0</v>
          </cell>
          <cell r="I120">
            <v>20</v>
          </cell>
          <cell r="J120">
            <v>100</v>
          </cell>
          <cell r="K120">
            <v>800000</v>
          </cell>
          <cell r="L120">
            <v>4000000</v>
          </cell>
          <cell r="M120">
            <v>0</v>
          </cell>
          <cell r="N120">
            <v>0</v>
          </cell>
          <cell r="O120">
            <v>5600</v>
          </cell>
          <cell r="P120">
            <v>28000</v>
          </cell>
        </row>
        <row r="121">
          <cell r="A121" t="str">
            <v>A.4.2</v>
          </cell>
          <cell r="B121" t="str">
            <v xml:space="preserve">  6.9KV VCB 1250A , MCC PANEL</v>
          </cell>
          <cell r="C121">
            <v>3</v>
          </cell>
          <cell r="D121" t="str">
            <v>PNL</v>
          </cell>
          <cell r="E121">
            <v>700000</v>
          </cell>
          <cell r="F121">
            <v>2100000</v>
          </cell>
          <cell r="H121">
            <v>0</v>
          </cell>
          <cell r="I121">
            <v>20</v>
          </cell>
          <cell r="J121">
            <v>60</v>
          </cell>
          <cell r="K121">
            <v>700000</v>
          </cell>
          <cell r="L121">
            <v>2100000</v>
          </cell>
          <cell r="M121">
            <v>0</v>
          </cell>
          <cell r="N121">
            <v>0</v>
          </cell>
          <cell r="O121">
            <v>5600</v>
          </cell>
          <cell r="P121">
            <v>16800</v>
          </cell>
        </row>
        <row r="122">
          <cell r="A122" t="str">
            <v>A.4.3</v>
          </cell>
          <cell r="B122" t="str">
            <v xml:space="preserve">  6.9KV 500KVA , W/GCS , CAPACIATOR PANEL</v>
          </cell>
          <cell r="C122">
            <v>2</v>
          </cell>
          <cell r="D122" t="str">
            <v>PNL</v>
          </cell>
          <cell r="E122">
            <v>600000</v>
          </cell>
          <cell r="F122">
            <v>1200000</v>
          </cell>
          <cell r="H122">
            <v>0</v>
          </cell>
          <cell r="I122">
            <v>20</v>
          </cell>
          <cell r="J122">
            <v>40</v>
          </cell>
          <cell r="K122">
            <v>600000</v>
          </cell>
          <cell r="L122">
            <v>1200000</v>
          </cell>
          <cell r="M122">
            <v>0</v>
          </cell>
          <cell r="N122">
            <v>0</v>
          </cell>
          <cell r="O122">
            <v>5600</v>
          </cell>
          <cell r="P122">
            <v>11200</v>
          </cell>
        </row>
        <row r="123">
          <cell r="A123" t="str">
            <v>A.4.4</v>
          </cell>
          <cell r="B123" t="str">
            <v xml:space="preserve">  6.9KV 1000KVA , W/GCS , CAPACIATOR PANEL</v>
          </cell>
          <cell r="C123">
            <v>2</v>
          </cell>
          <cell r="D123" t="str">
            <v>PNL</v>
          </cell>
          <cell r="E123">
            <v>900000</v>
          </cell>
          <cell r="F123">
            <v>1800000</v>
          </cell>
          <cell r="H123">
            <v>0</v>
          </cell>
          <cell r="I123">
            <v>20</v>
          </cell>
          <cell r="J123">
            <v>40</v>
          </cell>
          <cell r="K123">
            <v>900000</v>
          </cell>
          <cell r="L123">
            <v>1800000</v>
          </cell>
          <cell r="M123">
            <v>0</v>
          </cell>
          <cell r="N123">
            <v>0</v>
          </cell>
          <cell r="O123">
            <v>5600</v>
          </cell>
          <cell r="P123">
            <v>11200</v>
          </cell>
        </row>
        <row r="124">
          <cell r="A124" t="str">
            <v>A.4.5</v>
          </cell>
          <cell r="B124" t="str">
            <v xml:space="preserve">  CAST RESIN DRY TYPE TR. , IP20 ENCLOSURE , 3 PHASE 6.9KV/480V ,1000KVA </v>
          </cell>
          <cell r="C124">
            <v>2</v>
          </cell>
          <cell r="D124" t="str">
            <v>SET</v>
          </cell>
          <cell r="E124">
            <v>410000</v>
          </cell>
          <cell r="F124">
            <v>820000</v>
          </cell>
          <cell r="H124">
            <v>0</v>
          </cell>
          <cell r="I124">
            <v>108</v>
          </cell>
          <cell r="J124">
            <v>216</v>
          </cell>
          <cell r="K124">
            <v>410000</v>
          </cell>
          <cell r="L124">
            <v>820000</v>
          </cell>
          <cell r="M124">
            <v>0</v>
          </cell>
          <cell r="N124">
            <v>0</v>
          </cell>
          <cell r="O124">
            <v>30240</v>
          </cell>
          <cell r="P124">
            <v>60480</v>
          </cell>
        </row>
        <row r="125">
          <cell r="A125" t="str">
            <v>A.4.6</v>
          </cell>
          <cell r="B125" t="str">
            <v xml:space="preserve">  480V BUS DUCT, 3PH 3W, 1600A INDOOR, 30KA , 6M LG</v>
          </cell>
          <cell r="C125">
            <v>2</v>
          </cell>
          <cell r="D125" t="str">
            <v>SET</v>
          </cell>
          <cell r="E125">
            <v>210000</v>
          </cell>
          <cell r="F125">
            <v>420000</v>
          </cell>
          <cell r="H125">
            <v>0</v>
          </cell>
          <cell r="I125">
            <v>36</v>
          </cell>
          <cell r="J125">
            <v>72</v>
          </cell>
          <cell r="K125">
            <v>210000</v>
          </cell>
          <cell r="L125">
            <v>420000</v>
          </cell>
          <cell r="M125">
            <v>0</v>
          </cell>
          <cell r="N125">
            <v>0</v>
          </cell>
          <cell r="O125">
            <v>10080</v>
          </cell>
          <cell r="P125">
            <v>20160</v>
          </cell>
        </row>
        <row r="126">
          <cell r="A126" t="str">
            <v>A.4.7</v>
          </cell>
          <cell r="B126" t="str">
            <v xml:space="preserve">  480V SWGR , 30KA, INCOMING ACB1600Ax2PNL &amp; TIE ACB1600A </v>
          </cell>
          <cell r="C126">
            <v>1</v>
          </cell>
          <cell r="D126" t="str">
            <v>LOT</v>
          </cell>
          <cell r="E126">
            <v>1100000</v>
          </cell>
          <cell r="F126">
            <v>1100000</v>
          </cell>
          <cell r="H126">
            <v>0</v>
          </cell>
          <cell r="I126">
            <v>60</v>
          </cell>
          <cell r="J126">
            <v>60</v>
          </cell>
          <cell r="K126">
            <v>1100000</v>
          </cell>
          <cell r="L126">
            <v>1100000</v>
          </cell>
          <cell r="M126">
            <v>0</v>
          </cell>
          <cell r="N126">
            <v>0</v>
          </cell>
          <cell r="O126">
            <v>16800</v>
          </cell>
          <cell r="P126">
            <v>16800</v>
          </cell>
        </row>
        <row r="127">
          <cell r="A127" t="str">
            <v>A.4.8</v>
          </cell>
          <cell r="B127" t="str">
            <v xml:space="preserve">  480V MCC SINGLE FACE , 30KA</v>
          </cell>
          <cell r="C127">
            <v>7</v>
          </cell>
          <cell r="D127" t="str">
            <v>PNL</v>
          </cell>
          <cell r="E127">
            <v>120000</v>
          </cell>
          <cell r="F127">
            <v>840000</v>
          </cell>
          <cell r="H127">
            <v>0</v>
          </cell>
          <cell r="I127">
            <v>15</v>
          </cell>
          <cell r="J127">
            <v>105</v>
          </cell>
          <cell r="K127">
            <v>120000</v>
          </cell>
          <cell r="L127">
            <v>840000</v>
          </cell>
          <cell r="M127">
            <v>0</v>
          </cell>
          <cell r="N127">
            <v>0</v>
          </cell>
          <cell r="O127">
            <v>4200</v>
          </cell>
          <cell r="P127">
            <v>29400</v>
          </cell>
        </row>
        <row r="128">
          <cell r="B128" t="str">
            <v>SUB-TOTAL (A.4)</v>
          </cell>
          <cell r="F128">
            <v>12280000</v>
          </cell>
          <cell r="J128">
            <v>693</v>
          </cell>
          <cell r="L128">
            <v>12280000</v>
          </cell>
          <cell r="P128">
            <v>194040</v>
          </cell>
        </row>
        <row r="129">
          <cell r="F129">
            <v>0</v>
          </cell>
          <cell r="H129">
            <v>0</v>
          </cell>
          <cell r="J129">
            <v>0</v>
          </cell>
          <cell r="K129">
            <v>0</v>
          </cell>
          <cell r="L129">
            <v>0</v>
          </cell>
          <cell r="M129">
            <v>0</v>
          </cell>
          <cell r="N129">
            <v>0</v>
          </cell>
          <cell r="O129">
            <v>0</v>
          </cell>
          <cell r="P129">
            <v>0</v>
          </cell>
        </row>
        <row r="130">
          <cell r="A130" t="str">
            <v>A.5</v>
          </cell>
          <cell r="B130" t="str">
            <v xml:space="preserve"> DISEL STAND-BY GENERATOR 1250KW OUTPUT,</v>
          </cell>
          <cell r="C130">
            <v>1</v>
          </cell>
          <cell r="D130" t="str">
            <v>SET</v>
          </cell>
          <cell r="E130">
            <v>6250000</v>
          </cell>
          <cell r="F130">
            <v>6250000</v>
          </cell>
          <cell r="H130">
            <v>0</v>
          </cell>
          <cell r="I130">
            <v>560</v>
          </cell>
          <cell r="J130">
            <v>560</v>
          </cell>
          <cell r="K130">
            <v>6250000</v>
          </cell>
          <cell r="L130">
            <v>6250000</v>
          </cell>
          <cell r="M130">
            <v>0</v>
          </cell>
          <cell r="N130">
            <v>0</v>
          </cell>
          <cell r="O130">
            <v>224000</v>
          </cell>
          <cell r="P130">
            <v>224000</v>
          </cell>
        </row>
        <row r="131">
          <cell r="B131" t="str">
            <v xml:space="preserve"> 3PH 3W 480V, W/ CONTROL PANEL , DALY TANK</v>
          </cell>
          <cell r="F131">
            <v>0</v>
          </cell>
          <cell r="H131">
            <v>0</v>
          </cell>
          <cell r="J131">
            <v>0</v>
          </cell>
          <cell r="K131">
            <v>0</v>
          </cell>
          <cell r="L131">
            <v>0</v>
          </cell>
          <cell r="M131">
            <v>0</v>
          </cell>
          <cell r="N131">
            <v>0</v>
          </cell>
          <cell r="O131">
            <v>0</v>
          </cell>
          <cell r="P131">
            <v>0</v>
          </cell>
        </row>
        <row r="132">
          <cell r="A132">
            <v>0</v>
          </cell>
          <cell r="B132">
            <v>0</v>
          </cell>
          <cell r="C132">
            <v>0</v>
          </cell>
          <cell r="D132">
            <v>0</v>
          </cell>
          <cell r="E132">
            <v>0</v>
          </cell>
          <cell r="F132">
            <v>0</v>
          </cell>
          <cell r="H132">
            <v>0</v>
          </cell>
          <cell r="J132">
            <v>0</v>
          </cell>
          <cell r="K132">
            <v>0</v>
          </cell>
          <cell r="L132">
            <v>0</v>
          </cell>
          <cell r="M132">
            <v>0</v>
          </cell>
          <cell r="N132">
            <v>0</v>
          </cell>
          <cell r="O132">
            <v>0</v>
          </cell>
          <cell r="P132">
            <v>0</v>
          </cell>
        </row>
        <row r="133">
          <cell r="A133" t="str">
            <v>A.6</v>
          </cell>
          <cell r="B133" t="str">
            <v>3 PHASE 480V-120V UPS</v>
          </cell>
          <cell r="F133">
            <v>0</v>
          </cell>
          <cell r="H133">
            <v>0</v>
          </cell>
          <cell r="J133">
            <v>0</v>
          </cell>
          <cell r="K133">
            <v>0</v>
          </cell>
          <cell r="L133">
            <v>0</v>
          </cell>
          <cell r="M133">
            <v>0</v>
          </cell>
          <cell r="N133">
            <v>0</v>
          </cell>
          <cell r="O133">
            <v>0</v>
          </cell>
          <cell r="P133">
            <v>0</v>
          </cell>
        </row>
        <row r="134">
          <cell r="A134" t="str">
            <v>A.6.1</v>
          </cell>
          <cell r="B134" t="str">
            <v xml:space="preserve"> 100 KVA ,  W/ BATTERY LEAD-CALCIUM TYPE 30 MIN.</v>
          </cell>
          <cell r="C134">
            <v>1</v>
          </cell>
          <cell r="D134" t="str">
            <v>SET</v>
          </cell>
          <cell r="E134">
            <v>1250000</v>
          </cell>
          <cell r="F134">
            <v>1250000</v>
          </cell>
          <cell r="H134">
            <v>0</v>
          </cell>
          <cell r="I134">
            <v>188</v>
          </cell>
          <cell r="J134">
            <v>188</v>
          </cell>
          <cell r="K134">
            <v>1250000</v>
          </cell>
          <cell r="L134">
            <v>1250000</v>
          </cell>
          <cell r="M134">
            <v>0</v>
          </cell>
          <cell r="N134">
            <v>0</v>
          </cell>
          <cell r="O134">
            <v>52640</v>
          </cell>
          <cell r="P134">
            <v>52640</v>
          </cell>
        </row>
        <row r="135">
          <cell r="A135" t="str">
            <v>A.6.2</v>
          </cell>
          <cell r="B135" t="str">
            <v xml:space="preserve"> 15 KVA ,  W/ BATTERY LEAD-CALCIUM TYPE 30 MIN.</v>
          </cell>
          <cell r="C135">
            <v>1</v>
          </cell>
          <cell r="D135" t="str">
            <v>SET</v>
          </cell>
          <cell r="E135">
            <v>300000</v>
          </cell>
          <cell r="F135">
            <v>300000</v>
          </cell>
          <cell r="H135">
            <v>0</v>
          </cell>
          <cell r="I135">
            <v>50</v>
          </cell>
          <cell r="J135">
            <v>50</v>
          </cell>
          <cell r="K135">
            <v>300000</v>
          </cell>
          <cell r="L135">
            <v>300000</v>
          </cell>
          <cell r="M135">
            <v>0</v>
          </cell>
          <cell r="N135">
            <v>0</v>
          </cell>
          <cell r="O135">
            <v>14000</v>
          </cell>
          <cell r="P135">
            <v>14000</v>
          </cell>
        </row>
        <row r="136">
          <cell r="B136" t="str">
            <v>SUB-TOTAL (A.6)</v>
          </cell>
          <cell r="F136">
            <v>1550000</v>
          </cell>
          <cell r="J136">
            <v>238</v>
          </cell>
          <cell r="L136">
            <v>1550000</v>
          </cell>
          <cell r="P136">
            <v>66640</v>
          </cell>
        </row>
        <row r="137">
          <cell r="H137">
            <v>0</v>
          </cell>
        </row>
        <row r="138">
          <cell r="A138" t="str">
            <v>A.7</v>
          </cell>
          <cell r="B138" t="str">
            <v xml:space="preserve">  DC POWER SUPPLY       </v>
          </cell>
          <cell r="J138">
            <v>0</v>
          </cell>
          <cell r="K138">
            <v>0</v>
          </cell>
          <cell r="L138">
            <v>0</v>
          </cell>
          <cell r="M138">
            <v>0</v>
          </cell>
          <cell r="N138">
            <v>0</v>
          </cell>
          <cell r="O138">
            <v>0</v>
          </cell>
          <cell r="P138">
            <v>0</v>
          </cell>
        </row>
        <row r="139">
          <cell r="A139" t="str">
            <v>A.7.1</v>
          </cell>
          <cell r="B139" t="str">
            <v xml:space="preserve"> 125VDC CHAGER, 50A,  W/ 60AH LEAD-CALCIUM BATTERY &amp; RACK</v>
          </cell>
          <cell r="C139">
            <v>1</v>
          </cell>
          <cell r="D139" t="str">
            <v>SET</v>
          </cell>
          <cell r="E139">
            <v>325000</v>
          </cell>
          <cell r="F139">
            <v>325000</v>
          </cell>
          <cell r="H139">
            <v>0</v>
          </cell>
          <cell r="I139">
            <v>50</v>
          </cell>
          <cell r="J139">
            <v>50</v>
          </cell>
          <cell r="K139">
            <v>325000</v>
          </cell>
          <cell r="L139">
            <v>325000</v>
          </cell>
          <cell r="M139">
            <v>0</v>
          </cell>
          <cell r="N139">
            <v>0</v>
          </cell>
          <cell r="O139">
            <v>14000</v>
          </cell>
          <cell r="P139">
            <v>14000</v>
          </cell>
        </row>
        <row r="140">
          <cell r="A140" t="str">
            <v>A.7.2</v>
          </cell>
          <cell r="B140" t="str">
            <v xml:space="preserve"> 125VDC CHAGER, 25A,  W/ 30AH LEAD-CALCIUM BATTERY &amp; RACK</v>
          </cell>
          <cell r="C140">
            <v>2</v>
          </cell>
          <cell r="D140" t="str">
            <v>SET</v>
          </cell>
          <cell r="E140">
            <v>245000</v>
          </cell>
          <cell r="F140">
            <v>490000</v>
          </cell>
          <cell r="H140">
            <v>0</v>
          </cell>
          <cell r="I140">
            <v>35</v>
          </cell>
          <cell r="J140">
            <v>70</v>
          </cell>
          <cell r="K140">
            <v>245000</v>
          </cell>
          <cell r="L140">
            <v>490000</v>
          </cell>
          <cell r="M140">
            <v>0</v>
          </cell>
          <cell r="N140">
            <v>0</v>
          </cell>
          <cell r="O140">
            <v>9800</v>
          </cell>
          <cell r="P140">
            <v>19600</v>
          </cell>
        </row>
        <row r="141">
          <cell r="B141" t="str">
            <v>SUB-TOTAL (A7)</v>
          </cell>
          <cell r="F141">
            <v>815000</v>
          </cell>
          <cell r="J141">
            <v>120</v>
          </cell>
          <cell r="L141">
            <v>815000</v>
          </cell>
          <cell r="P141">
            <v>33600</v>
          </cell>
        </row>
        <row r="143">
          <cell r="A143" t="str">
            <v>A.8</v>
          </cell>
          <cell r="B143" t="str">
            <v>OTHER</v>
          </cell>
        </row>
        <row r="144">
          <cell r="A144" t="str">
            <v>A.8.1</v>
          </cell>
          <cell r="B144" t="str">
            <v>SELF-STANDING POWER PANEL, 480V, 65KA</v>
          </cell>
          <cell r="C144">
            <v>1</v>
          </cell>
          <cell r="D144" t="str">
            <v>SET</v>
          </cell>
          <cell r="E144">
            <v>120000</v>
          </cell>
          <cell r="F144">
            <v>120000</v>
          </cell>
          <cell r="H144">
            <v>0</v>
          </cell>
          <cell r="I144">
            <v>20</v>
          </cell>
          <cell r="J144">
            <v>20</v>
          </cell>
          <cell r="K144">
            <v>120000</v>
          </cell>
          <cell r="L144">
            <v>120000</v>
          </cell>
          <cell r="M144">
            <v>0</v>
          </cell>
          <cell r="N144">
            <v>0</v>
          </cell>
          <cell r="O144">
            <v>5600</v>
          </cell>
          <cell r="P144">
            <v>5600</v>
          </cell>
        </row>
        <row r="145">
          <cell r="B145" t="str">
            <v>PNL. NO. CCR2-D-MC1 (DWG. NO. XK11A-0000-12)</v>
          </cell>
          <cell r="F145">
            <v>0</v>
          </cell>
          <cell r="H145">
            <v>0</v>
          </cell>
          <cell r="J145">
            <v>0</v>
          </cell>
          <cell r="K145">
            <v>0</v>
          </cell>
          <cell r="L145">
            <v>0</v>
          </cell>
          <cell r="M145">
            <v>0</v>
          </cell>
          <cell r="N145">
            <v>0</v>
          </cell>
          <cell r="O145">
            <v>0</v>
          </cell>
          <cell r="P145">
            <v>0</v>
          </cell>
        </row>
        <row r="146">
          <cell r="A146" t="str">
            <v>A.8.2</v>
          </cell>
          <cell r="B146" t="str">
            <v>SELF-STANDING POWER PANEL, 480V, 30KA (DWG. NO. XK11A-0000-12)</v>
          </cell>
          <cell r="C146">
            <v>6</v>
          </cell>
          <cell r="D146" t="str">
            <v>SET</v>
          </cell>
          <cell r="E146">
            <v>140000</v>
          </cell>
          <cell r="F146">
            <v>840000</v>
          </cell>
          <cell r="H146">
            <v>0</v>
          </cell>
          <cell r="I146">
            <v>20</v>
          </cell>
          <cell r="J146">
            <v>120</v>
          </cell>
          <cell r="K146">
            <v>140000</v>
          </cell>
          <cell r="L146">
            <v>840000</v>
          </cell>
          <cell r="M146">
            <v>0</v>
          </cell>
          <cell r="N146">
            <v>0</v>
          </cell>
          <cell r="O146">
            <v>5600</v>
          </cell>
          <cell r="P146">
            <v>33600</v>
          </cell>
        </row>
        <row r="147">
          <cell r="B147" t="str">
            <v>PNL. NO. POWER PANEL.</v>
          </cell>
          <cell r="F147">
            <v>0</v>
          </cell>
          <cell r="H147">
            <v>0</v>
          </cell>
          <cell r="J147">
            <v>0</v>
          </cell>
          <cell r="K147">
            <v>0</v>
          </cell>
          <cell r="L147">
            <v>0</v>
          </cell>
          <cell r="M147">
            <v>0</v>
          </cell>
          <cell r="N147">
            <v>0</v>
          </cell>
          <cell r="O147">
            <v>0</v>
          </cell>
          <cell r="P147">
            <v>0</v>
          </cell>
        </row>
        <row r="148">
          <cell r="A148" t="str">
            <v>A.8.3</v>
          </cell>
          <cell r="B148" t="str">
            <v>DRY RTANSFORMER, WEATHER PROOF ENCLOSURE</v>
          </cell>
          <cell r="F148">
            <v>0</v>
          </cell>
          <cell r="H148">
            <v>0</v>
          </cell>
          <cell r="J148">
            <v>0</v>
          </cell>
          <cell r="K148">
            <v>0</v>
          </cell>
          <cell r="L148">
            <v>0</v>
          </cell>
          <cell r="M148">
            <v>0</v>
          </cell>
          <cell r="N148">
            <v>0</v>
          </cell>
          <cell r="O148">
            <v>0</v>
          </cell>
          <cell r="P148">
            <v>0</v>
          </cell>
        </row>
        <row r="149">
          <cell r="B149" t="str">
            <v>480/240V, 30KVA</v>
          </cell>
          <cell r="C149">
            <v>9</v>
          </cell>
          <cell r="D149" t="str">
            <v>SET</v>
          </cell>
          <cell r="E149">
            <v>40000</v>
          </cell>
          <cell r="F149">
            <v>360000</v>
          </cell>
          <cell r="H149">
            <v>0</v>
          </cell>
          <cell r="I149">
            <v>18</v>
          </cell>
          <cell r="J149">
            <v>162</v>
          </cell>
          <cell r="K149">
            <v>40000</v>
          </cell>
          <cell r="L149">
            <v>360000</v>
          </cell>
          <cell r="M149">
            <v>0</v>
          </cell>
          <cell r="N149">
            <v>0</v>
          </cell>
          <cell r="O149">
            <v>5040</v>
          </cell>
          <cell r="P149">
            <v>45360</v>
          </cell>
        </row>
        <row r="150">
          <cell r="B150" t="str">
            <v>480/240V, 20KVA</v>
          </cell>
          <cell r="C150">
            <v>6</v>
          </cell>
          <cell r="D150" t="str">
            <v>SET</v>
          </cell>
          <cell r="E150">
            <v>30000</v>
          </cell>
          <cell r="F150">
            <v>180000</v>
          </cell>
          <cell r="H150">
            <v>0</v>
          </cell>
          <cell r="I150">
            <v>14</v>
          </cell>
          <cell r="J150">
            <v>84</v>
          </cell>
          <cell r="K150">
            <v>30000</v>
          </cell>
          <cell r="L150">
            <v>180000</v>
          </cell>
          <cell r="M150">
            <v>0</v>
          </cell>
          <cell r="N150">
            <v>0</v>
          </cell>
          <cell r="O150">
            <v>3920</v>
          </cell>
          <cell r="P150">
            <v>23520</v>
          </cell>
        </row>
        <row r="151">
          <cell r="B151" t="str">
            <v>480/240V, 10KVA</v>
          </cell>
          <cell r="C151">
            <v>9</v>
          </cell>
          <cell r="D151" t="str">
            <v>SET</v>
          </cell>
          <cell r="E151">
            <v>22000</v>
          </cell>
          <cell r="F151">
            <v>198000</v>
          </cell>
          <cell r="H151">
            <v>0</v>
          </cell>
          <cell r="I151">
            <v>9</v>
          </cell>
          <cell r="J151">
            <v>81</v>
          </cell>
          <cell r="K151">
            <v>22000</v>
          </cell>
          <cell r="L151">
            <v>198000</v>
          </cell>
          <cell r="M151">
            <v>0</v>
          </cell>
          <cell r="N151">
            <v>0</v>
          </cell>
          <cell r="O151">
            <v>2520</v>
          </cell>
          <cell r="P151">
            <v>22680</v>
          </cell>
        </row>
        <row r="152">
          <cell r="A152" t="str">
            <v>A.8.4</v>
          </cell>
          <cell r="B152" t="str">
            <v xml:space="preserve"> MCC FOR TRASH , 480V MCC SINGLE FACE , 30KA</v>
          </cell>
          <cell r="C152">
            <v>5</v>
          </cell>
          <cell r="D152" t="str">
            <v>SET</v>
          </cell>
          <cell r="E152">
            <v>120000</v>
          </cell>
          <cell r="F152">
            <v>600000</v>
          </cell>
          <cell r="H152">
            <v>0</v>
          </cell>
          <cell r="I152">
            <v>15</v>
          </cell>
          <cell r="J152">
            <v>75</v>
          </cell>
          <cell r="K152">
            <v>120000</v>
          </cell>
          <cell r="L152">
            <v>600000</v>
          </cell>
          <cell r="M152">
            <v>0</v>
          </cell>
          <cell r="N152">
            <v>0</v>
          </cell>
          <cell r="O152">
            <v>4200</v>
          </cell>
          <cell r="P152">
            <v>21000</v>
          </cell>
        </row>
        <row r="153">
          <cell r="A153" t="str">
            <v>A.8.5</v>
          </cell>
          <cell r="B153" t="str">
            <v>600VAC, 100A ATS PANEL, WALL MOUNT, INDOOR</v>
          </cell>
          <cell r="C153">
            <v>3</v>
          </cell>
          <cell r="D153" t="str">
            <v>SET</v>
          </cell>
          <cell r="E153">
            <v>100000</v>
          </cell>
          <cell r="F153">
            <v>300000</v>
          </cell>
          <cell r="H153">
            <v>0</v>
          </cell>
          <cell r="I153">
            <v>15</v>
          </cell>
          <cell r="J153">
            <v>45</v>
          </cell>
          <cell r="K153">
            <v>100000</v>
          </cell>
          <cell r="L153">
            <v>300000</v>
          </cell>
          <cell r="M153">
            <v>0</v>
          </cell>
          <cell r="N153">
            <v>0</v>
          </cell>
          <cell r="O153">
            <v>4200</v>
          </cell>
          <cell r="P153">
            <v>12600</v>
          </cell>
        </row>
        <row r="154">
          <cell r="A154" t="str">
            <v>A.8.6</v>
          </cell>
          <cell r="B154" t="str">
            <v>100A NFB PANEL, WALL MOUNT., INDOOR</v>
          </cell>
          <cell r="C154">
            <v>6</v>
          </cell>
          <cell r="D154" t="str">
            <v>SET</v>
          </cell>
          <cell r="E154">
            <v>4000</v>
          </cell>
          <cell r="F154">
            <v>24000</v>
          </cell>
          <cell r="H154">
            <v>0</v>
          </cell>
          <cell r="I154">
            <v>4</v>
          </cell>
          <cell r="J154">
            <v>24</v>
          </cell>
          <cell r="K154">
            <v>4000</v>
          </cell>
          <cell r="L154">
            <v>24000</v>
          </cell>
          <cell r="M154">
            <v>0</v>
          </cell>
          <cell r="N154">
            <v>0</v>
          </cell>
          <cell r="O154">
            <v>1120</v>
          </cell>
          <cell r="P154">
            <v>6720</v>
          </cell>
        </row>
        <row r="155">
          <cell r="A155" t="str">
            <v>A.8.7</v>
          </cell>
          <cell r="B155" t="str">
            <v>600V PDP PANEL, WALL MOUNT, INDOOR</v>
          </cell>
          <cell r="C155">
            <v>6</v>
          </cell>
          <cell r="D155" t="str">
            <v>SET</v>
          </cell>
          <cell r="E155">
            <v>9000</v>
          </cell>
          <cell r="F155">
            <v>54000</v>
          </cell>
          <cell r="H155">
            <v>0</v>
          </cell>
          <cell r="I155">
            <v>6</v>
          </cell>
          <cell r="J155">
            <v>36</v>
          </cell>
          <cell r="K155">
            <v>9000</v>
          </cell>
          <cell r="L155">
            <v>54000</v>
          </cell>
          <cell r="M155">
            <v>0</v>
          </cell>
          <cell r="N155">
            <v>0</v>
          </cell>
          <cell r="O155">
            <v>1680</v>
          </cell>
          <cell r="P155">
            <v>10080</v>
          </cell>
        </row>
        <row r="156">
          <cell r="B156" t="str">
            <v>W/NFB 100A x 1, 20A x6, 10KA</v>
          </cell>
        </row>
        <row r="157">
          <cell r="A157" t="str">
            <v>A.8.8</v>
          </cell>
          <cell r="B157" t="str">
            <v>POWER SYSTEM GRAPHIC PANEL, SELF-STANDING,</v>
          </cell>
          <cell r="C157">
            <v>1</v>
          </cell>
          <cell r="D157" t="str">
            <v>SET</v>
          </cell>
          <cell r="E157">
            <v>320000</v>
          </cell>
          <cell r="F157">
            <v>320000</v>
          </cell>
          <cell r="H157">
            <v>0</v>
          </cell>
          <cell r="I157">
            <v>30</v>
          </cell>
          <cell r="J157">
            <v>30</v>
          </cell>
          <cell r="K157">
            <v>320000</v>
          </cell>
          <cell r="L157">
            <v>320000</v>
          </cell>
          <cell r="M157">
            <v>0</v>
          </cell>
          <cell r="N157">
            <v>0</v>
          </cell>
          <cell r="O157">
            <v>8400</v>
          </cell>
          <cell r="P157">
            <v>8400</v>
          </cell>
        </row>
        <row r="158">
          <cell r="B158" t="str">
            <v xml:space="preserve"> ENCLOSURE SIZE 2200(W)x2300(H)x600(D)MM.</v>
          </cell>
          <cell r="F158">
            <v>0</v>
          </cell>
          <cell r="H158">
            <v>0</v>
          </cell>
          <cell r="J158">
            <v>0</v>
          </cell>
          <cell r="K158">
            <v>0</v>
          </cell>
          <cell r="L158">
            <v>0</v>
          </cell>
          <cell r="M158">
            <v>0</v>
          </cell>
          <cell r="N158">
            <v>0</v>
          </cell>
          <cell r="O158">
            <v>0</v>
          </cell>
          <cell r="P158">
            <v>0</v>
          </cell>
        </row>
        <row r="159">
          <cell r="B159" t="str">
            <v>MOSAIC PANEL SIZE 2000(W)x1000(H)MM., W/ LIGHT x60</v>
          </cell>
          <cell r="F159">
            <v>0</v>
          </cell>
          <cell r="H159">
            <v>0</v>
          </cell>
          <cell r="J159">
            <v>0</v>
          </cell>
          <cell r="K159">
            <v>0</v>
          </cell>
          <cell r="L159">
            <v>0</v>
          </cell>
          <cell r="M159">
            <v>0</v>
          </cell>
          <cell r="N159">
            <v>0</v>
          </cell>
          <cell r="O159">
            <v>0</v>
          </cell>
          <cell r="P159">
            <v>0</v>
          </cell>
        </row>
        <row r="160">
          <cell r="B160" t="str">
            <v>SUB-TOTAL (A.8)</v>
          </cell>
          <cell r="F160">
            <v>2996000</v>
          </cell>
          <cell r="J160">
            <v>677</v>
          </cell>
          <cell r="L160">
            <v>2996000</v>
          </cell>
          <cell r="O160">
            <v>0</v>
          </cell>
          <cell r="P160">
            <v>189560</v>
          </cell>
        </row>
        <row r="161">
          <cell r="O161">
            <v>0</v>
          </cell>
        </row>
        <row r="162">
          <cell r="A162" t="str">
            <v xml:space="preserve">   A.9</v>
          </cell>
          <cell r="B162" t="str">
            <v xml:space="preserve"> TEST FEE FOR MECH-ELEC CONSULANT CO. &amp; T.P.C.</v>
          </cell>
          <cell r="C162">
            <v>1</v>
          </cell>
          <cell r="D162" t="str">
            <v>LOT</v>
          </cell>
          <cell r="E162" t="str">
            <v>M+L</v>
          </cell>
          <cell r="F162" t="str">
            <v>M+L</v>
          </cell>
          <cell r="H162">
            <v>0</v>
          </cell>
          <cell r="I162">
            <v>1607</v>
          </cell>
          <cell r="J162">
            <v>1607</v>
          </cell>
          <cell r="K162" t="str">
            <v>M+L</v>
          </cell>
          <cell r="L162" t="str">
            <v>M+L</v>
          </cell>
          <cell r="M162">
            <v>0</v>
          </cell>
          <cell r="N162">
            <v>0</v>
          </cell>
          <cell r="O162">
            <v>1800000</v>
          </cell>
          <cell r="P162">
            <v>1800000</v>
          </cell>
        </row>
        <row r="163">
          <cell r="F163">
            <v>0</v>
          </cell>
          <cell r="H163">
            <v>0</v>
          </cell>
          <cell r="J163">
            <v>0</v>
          </cell>
          <cell r="K163">
            <v>0</v>
          </cell>
          <cell r="L163">
            <v>0</v>
          </cell>
          <cell r="M163">
            <v>0</v>
          </cell>
          <cell r="N163">
            <v>0</v>
          </cell>
          <cell r="O163">
            <v>0</v>
          </cell>
          <cell r="P163">
            <v>0</v>
          </cell>
        </row>
        <row r="164">
          <cell r="A164">
            <v>10</v>
          </cell>
          <cell r="B164" t="str">
            <v>SUB-TOTAL : (A)</v>
          </cell>
          <cell r="C164">
            <v>15000</v>
          </cell>
          <cell r="D164" t="str">
            <v>M</v>
          </cell>
          <cell r="E164">
            <v>223</v>
          </cell>
          <cell r="F164">
            <v>138612100</v>
          </cell>
          <cell r="H164">
            <v>0</v>
          </cell>
          <cell r="J164">
            <v>13764</v>
          </cell>
          <cell r="K164">
            <v>0</v>
          </cell>
          <cell r="L164">
            <v>138612100</v>
          </cell>
          <cell r="M164">
            <v>0</v>
          </cell>
          <cell r="N164">
            <v>0</v>
          </cell>
          <cell r="O164">
            <v>0</v>
          </cell>
          <cell r="P164">
            <v>6155030</v>
          </cell>
        </row>
        <row r="166">
          <cell r="A166" t="str">
            <v>B</v>
          </cell>
          <cell r="B166" t="str">
            <v>CABLE &amp; WIRE FOR POWER SYSTEM</v>
          </cell>
          <cell r="C166">
            <v>130730</v>
          </cell>
          <cell r="D166" t="str">
            <v>M</v>
          </cell>
        </row>
        <row r="167">
          <cell r="F167">
            <v>0</v>
          </cell>
          <cell r="G167">
            <v>0</v>
          </cell>
          <cell r="H167">
            <v>0</v>
          </cell>
          <cell r="I167">
            <v>0</v>
          </cell>
          <cell r="J167">
            <v>0</v>
          </cell>
          <cell r="K167">
            <v>0</v>
          </cell>
          <cell r="L167">
            <v>0</v>
          </cell>
          <cell r="M167">
            <v>0</v>
          </cell>
          <cell r="N167">
            <v>0</v>
          </cell>
          <cell r="O167">
            <v>0</v>
          </cell>
          <cell r="P167">
            <v>0</v>
          </cell>
          <cell r="Q167">
            <v>0</v>
          </cell>
        </row>
        <row r="168">
          <cell r="A168" t="str">
            <v>B</v>
          </cell>
          <cell r="B168" t="str">
            <v xml:space="preserve"> POWER DISTRIBUTION SYSTEM</v>
          </cell>
          <cell r="F168">
            <v>0</v>
          </cell>
          <cell r="G168">
            <v>0</v>
          </cell>
          <cell r="H168">
            <v>0</v>
          </cell>
          <cell r="I168">
            <v>0</v>
          </cell>
          <cell r="J168">
            <v>0</v>
          </cell>
          <cell r="K168">
            <v>0</v>
          </cell>
          <cell r="L168">
            <v>0</v>
          </cell>
          <cell r="M168">
            <v>0</v>
          </cell>
          <cell r="N168">
            <v>0</v>
          </cell>
          <cell r="O168">
            <v>0</v>
          </cell>
          <cell r="P168">
            <v>0</v>
          </cell>
        </row>
        <row r="169">
          <cell r="F169">
            <v>0</v>
          </cell>
          <cell r="H169">
            <v>0</v>
          </cell>
          <cell r="J169">
            <v>0</v>
          </cell>
          <cell r="K169">
            <v>0</v>
          </cell>
          <cell r="L169">
            <v>0</v>
          </cell>
          <cell r="M169">
            <v>0</v>
          </cell>
          <cell r="N169">
            <v>0</v>
          </cell>
          <cell r="O169">
            <v>0</v>
          </cell>
          <cell r="P169">
            <v>0</v>
          </cell>
        </row>
        <row r="170">
          <cell r="B170" t="str">
            <v xml:space="preserve"> 600V POWER CABLE, XLPE INSU. PVC JACKET</v>
          </cell>
          <cell r="F170">
            <v>0</v>
          </cell>
          <cell r="H170">
            <v>0</v>
          </cell>
          <cell r="J170">
            <v>0</v>
          </cell>
          <cell r="K170">
            <v>0</v>
          </cell>
          <cell r="L170">
            <v>0</v>
          </cell>
          <cell r="M170">
            <v>0</v>
          </cell>
          <cell r="N170">
            <v>0</v>
          </cell>
          <cell r="O170">
            <v>0</v>
          </cell>
          <cell r="P170">
            <v>0</v>
          </cell>
        </row>
        <row r="171">
          <cell r="A171">
            <v>1</v>
          </cell>
          <cell r="B171" t="str">
            <v xml:space="preserve">    3/C 3.5 sq.mm </v>
          </cell>
          <cell r="C171">
            <v>4500</v>
          </cell>
          <cell r="D171" t="str">
            <v>M</v>
          </cell>
          <cell r="E171">
            <v>15</v>
          </cell>
          <cell r="F171">
            <v>67500</v>
          </cell>
          <cell r="H171">
            <v>0</v>
          </cell>
          <cell r="I171">
            <v>7.9000000000000001E-2</v>
          </cell>
          <cell r="J171">
            <v>356</v>
          </cell>
          <cell r="K171">
            <v>15</v>
          </cell>
          <cell r="L171">
            <v>67500</v>
          </cell>
          <cell r="M171">
            <v>0</v>
          </cell>
          <cell r="N171">
            <v>0</v>
          </cell>
          <cell r="O171">
            <v>22</v>
          </cell>
          <cell r="P171">
            <v>99000</v>
          </cell>
        </row>
        <row r="172">
          <cell r="A172">
            <v>2</v>
          </cell>
          <cell r="B172" t="str">
            <v xml:space="preserve">    3/C 5.5 sq.mm </v>
          </cell>
          <cell r="C172">
            <v>4000</v>
          </cell>
          <cell r="D172" t="str">
            <v>M</v>
          </cell>
          <cell r="E172">
            <v>20</v>
          </cell>
          <cell r="F172">
            <v>80000</v>
          </cell>
          <cell r="H172">
            <v>0</v>
          </cell>
          <cell r="I172">
            <v>0.1</v>
          </cell>
          <cell r="J172">
            <v>400</v>
          </cell>
          <cell r="K172">
            <v>20</v>
          </cell>
          <cell r="L172">
            <v>80000</v>
          </cell>
          <cell r="M172">
            <v>0</v>
          </cell>
          <cell r="N172">
            <v>0</v>
          </cell>
          <cell r="O172">
            <v>28</v>
          </cell>
          <cell r="P172">
            <v>112000</v>
          </cell>
        </row>
        <row r="173">
          <cell r="A173">
            <v>3</v>
          </cell>
          <cell r="B173" t="str">
            <v xml:space="preserve">    3/C   8 sq.mm </v>
          </cell>
          <cell r="C173">
            <v>3000</v>
          </cell>
          <cell r="D173" t="str">
            <v>M</v>
          </cell>
          <cell r="E173">
            <v>29</v>
          </cell>
          <cell r="F173">
            <v>87000</v>
          </cell>
          <cell r="H173">
            <v>0</v>
          </cell>
          <cell r="I173">
            <v>0.11799999999999999</v>
          </cell>
          <cell r="J173">
            <v>354</v>
          </cell>
          <cell r="K173">
            <v>29</v>
          </cell>
          <cell r="L173">
            <v>87000</v>
          </cell>
          <cell r="M173">
            <v>0</v>
          </cell>
          <cell r="N173">
            <v>0</v>
          </cell>
          <cell r="O173">
            <v>33</v>
          </cell>
          <cell r="P173">
            <v>99000</v>
          </cell>
        </row>
        <row r="174">
          <cell r="A174">
            <v>4</v>
          </cell>
          <cell r="B174" t="str">
            <v xml:space="preserve">    3/C  14 sq.mm </v>
          </cell>
          <cell r="C174">
            <v>1000</v>
          </cell>
          <cell r="D174" t="str">
            <v>M</v>
          </cell>
          <cell r="E174">
            <v>47</v>
          </cell>
          <cell r="F174">
            <v>47000</v>
          </cell>
          <cell r="H174">
            <v>0</v>
          </cell>
          <cell r="I174">
            <v>0.152</v>
          </cell>
          <cell r="J174">
            <v>152</v>
          </cell>
          <cell r="K174">
            <v>47</v>
          </cell>
          <cell r="L174">
            <v>47000</v>
          </cell>
          <cell r="M174">
            <v>0</v>
          </cell>
          <cell r="N174">
            <v>0</v>
          </cell>
          <cell r="O174">
            <v>43</v>
          </cell>
          <cell r="P174">
            <v>43000</v>
          </cell>
        </row>
        <row r="175">
          <cell r="A175">
            <v>5</v>
          </cell>
          <cell r="B175" t="str">
            <v xml:space="preserve">    3/C  22 sq.mm </v>
          </cell>
          <cell r="C175">
            <v>3000</v>
          </cell>
          <cell r="D175" t="str">
            <v>M</v>
          </cell>
          <cell r="E175">
            <v>70</v>
          </cell>
          <cell r="F175">
            <v>210000</v>
          </cell>
          <cell r="H175">
            <v>0</v>
          </cell>
          <cell r="I175">
            <v>0.18099999999999999</v>
          </cell>
          <cell r="J175">
            <v>543</v>
          </cell>
          <cell r="K175">
            <v>70</v>
          </cell>
          <cell r="L175">
            <v>210000</v>
          </cell>
          <cell r="M175">
            <v>0</v>
          </cell>
          <cell r="N175">
            <v>0</v>
          </cell>
          <cell r="O175">
            <v>51</v>
          </cell>
          <cell r="P175">
            <v>153000</v>
          </cell>
        </row>
        <row r="176">
          <cell r="A176">
            <v>6</v>
          </cell>
          <cell r="B176" t="str">
            <v xml:space="preserve">    3/C  38 sq.mm </v>
          </cell>
          <cell r="C176">
            <v>3000</v>
          </cell>
          <cell r="D176" t="str">
            <v>M</v>
          </cell>
          <cell r="E176">
            <v>111</v>
          </cell>
          <cell r="F176">
            <v>333000</v>
          </cell>
          <cell r="H176">
            <v>0</v>
          </cell>
          <cell r="I176">
            <v>0.23</v>
          </cell>
          <cell r="J176">
            <v>690</v>
          </cell>
          <cell r="K176">
            <v>111</v>
          </cell>
          <cell r="L176">
            <v>333000</v>
          </cell>
          <cell r="M176">
            <v>0</v>
          </cell>
          <cell r="N176">
            <v>0</v>
          </cell>
          <cell r="O176">
            <v>64</v>
          </cell>
          <cell r="P176">
            <v>192000</v>
          </cell>
        </row>
        <row r="177">
          <cell r="A177">
            <v>7</v>
          </cell>
          <cell r="B177" t="str">
            <v xml:space="preserve">    3/C  60 sq.mm </v>
          </cell>
          <cell r="C177">
            <v>7200</v>
          </cell>
          <cell r="D177" t="str">
            <v>M</v>
          </cell>
          <cell r="E177">
            <v>177</v>
          </cell>
          <cell r="F177">
            <v>1274400</v>
          </cell>
          <cell r="H177">
            <v>0</v>
          </cell>
          <cell r="I177">
            <v>0.27700000000000002</v>
          </cell>
          <cell r="J177">
            <v>1994</v>
          </cell>
          <cell r="K177">
            <v>177</v>
          </cell>
          <cell r="L177">
            <v>1274400</v>
          </cell>
          <cell r="M177">
            <v>0</v>
          </cell>
          <cell r="N177">
            <v>0</v>
          </cell>
          <cell r="O177">
            <v>78</v>
          </cell>
          <cell r="P177">
            <v>561600</v>
          </cell>
        </row>
        <row r="178">
          <cell r="A178">
            <v>8</v>
          </cell>
          <cell r="B178" t="str">
            <v xml:space="preserve">    1/C 100 sq.mm </v>
          </cell>
          <cell r="C178">
            <v>2000</v>
          </cell>
          <cell r="D178" t="str">
            <v>M</v>
          </cell>
          <cell r="E178">
            <v>92</v>
          </cell>
          <cell r="F178">
            <v>184000</v>
          </cell>
          <cell r="H178">
            <v>0</v>
          </cell>
          <cell r="I178">
            <v>0.17599999999999999</v>
          </cell>
          <cell r="J178">
            <v>352</v>
          </cell>
          <cell r="K178">
            <v>92</v>
          </cell>
          <cell r="L178">
            <v>184000</v>
          </cell>
          <cell r="M178">
            <v>0</v>
          </cell>
          <cell r="N178">
            <v>0</v>
          </cell>
          <cell r="O178">
            <v>49</v>
          </cell>
          <cell r="P178">
            <v>98000</v>
          </cell>
        </row>
        <row r="179">
          <cell r="A179">
            <v>9</v>
          </cell>
          <cell r="B179" t="str">
            <v xml:space="preserve">    1/C 150 sq.mm </v>
          </cell>
          <cell r="C179">
            <v>16500</v>
          </cell>
          <cell r="D179" t="str">
            <v>M</v>
          </cell>
          <cell r="E179">
            <v>137</v>
          </cell>
          <cell r="F179">
            <v>2260500</v>
          </cell>
          <cell r="H179">
            <v>0</v>
          </cell>
          <cell r="I179">
            <v>0.20499999999999999</v>
          </cell>
          <cell r="J179">
            <v>3383</v>
          </cell>
          <cell r="K179">
            <v>137</v>
          </cell>
          <cell r="L179">
            <v>2260500</v>
          </cell>
          <cell r="M179">
            <v>0</v>
          </cell>
          <cell r="N179">
            <v>0</v>
          </cell>
          <cell r="O179">
            <v>57</v>
          </cell>
          <cell r="P179">
            <v>940500</v>
          </cell>
        </row>
        <row r="180">
          <cell r="A180">
            <v>10</v>
          </cell>
          <cell r="B180" t="str">
            <v xml:space="preserve">    1/C 250 sq.mm </v>
          </cell>
          <cell r="C180">
            <v>15000</v>
          </cell>
          <cell r="D180" t="str">
            <v>M</v>
          </cell>
          <cell r="E180">
            <v>223</v>
          </cell>
          <cell r="F180">
            <v>3345000</v>
          </cell>
          <cell r="H180">
            <v>0</v>
          </cell>
          <cell r="I180">
            <v>0.247</v>
          </cell>
          <cell r="J180">
            <v>3705</v>
          </cell>
          <cell r="K180">
            <v>223</v>
          </cell>
          <cell r="L180">
            <v>3345000</v>
          </cell>
          <cell r="M180">
            <v>0</v>
          </cell>
          <cell r="N180">
            <v>0</v>
          </cell>
          <cell r="O180">
            <v>69</v>
          </cell>
          <cell r="P180">
            <v>1035000</v>
          </cell>
        </row>
        <row r="181">
          <cell r="A181">
            <v>11</v>
          </cell>
          <cell r="B181" t="str">
            <v xml:space="preserve">    1/C 325 sq.mm </v>
          </cell>
          <cell r="C181">
            <v>16500</v>
          </cell>
          <cell r="D181" t="str">
            <v>M</v>
          </cell>
          <cell r="E181">
            <v>279</v>
          </cell>
          <cell r="F181">
            <v>4603500</v>
          </cell>
          <cell r="H181">
            <v>0</v>
          </cell>
          <cell r="I181">
            <v>0.27</v>
          </cell>
          <cell r="J181">
            <v>4455</v>
          </cell>
          <cell r="K181">
            <v>279</v>
          </cell>
          <cell r="L181">
            <v>4603500</v>
          </cell>
          <cell r="M181">
            <v>0</v>
          </cell>
          <cell r="N181">
            <v>0</v>
          </cell>
          <cell r="O181">
            <v>76</v>
          </cell>
          <cell r="P181">
            <v>1254000</v>
          </cell>
        </row>
        <row r="182">
          <cell r="A182">
            <v>12</v>
          </cell>
          <cell r="B182" t="str">
            <v xml:space="preserve">    4/C 5.5 sq.mm </v>
          </cell>
          <cell r="C182">
            <v>300</v>
          </cell>
          <cell r="D182" t="str">
            <v>M</v>
          </cell>
          <cell r="E182">
            <v>28</v>
          </cell>
          <cell r="F182">
            <v>8400</v>
          </cell>
          <cell r="H182">
            <v>0</v>
          </cell>
          <cell r="I182">
            <v>0.11700000000000001</v>
          </cell>
          <cell r="J182">
            <v>35</v>
          </cell>
          <cell r="K182">
            <v>28</v>
          </cell>
          <cell r="L182">
            <v>8400</v>
          </cell>
          <cell r="M182">
            <v>0</v>
          </cell>
          <cell r="N182">
            <v>0</v>
          </cell>
          <cell r="O182">
            <v>33</v>
          </cell>
          <cell r="P182">
            <v>9900</v>
          </cell>
        </row>
        <row r="183">
          <cell r="A183">
            <v>13</v>
          </cell>
          <cell r="B183" t="str">
            <v xml:space="preserve">    4/C 60 sq.mm </v>
          </cell>
          <cell r="C183">
            <v>300</v>
          </cell>
          <cell r="D183" t="str">
            <v>M</v>
          </cell>
          <cell r="E183">
            <v>232</v>
          </cell>
          <cell r="F183">
            <v>69600</v>
          </cell>
          <cell r="H183">
            <v>0</v>
          </cell>
          <cell r="I183">
            <v>0.32500000000000001</v>
          </cell>
          <cell r="J183">
            <v>98</v>
          </cell>
          <cell r="K183">
            <v>232</v>
          </cell>
          <cell r="L183">
            <v>69600</v>
          </cell>
          <cell r="M183">
            <v>0</v>
          </cell>
          <cell r="N183">
            <v>0</v>
          </cell>
          <cell r="O183">
            <v>91</v>
          </cell>
          <cell r="P183">
            <v>27300</v>
          </cell>
        </row>
        <row r="184">
          <cell r="E184">
            <v>0</v>
          </cell>
          <cell r="F184">
            <v>0</v>
          </cell>
          <cell r="H184">
            <v>0</v>
          </cell>
          <cell r="I184">
            <v>0</v>
          </cell>
          <cell r="J184">
            <v>0</v>
          </cell>
          <cell r="K184">
            <v>0</v>
          </cell>
          <cell r="L184">
            <v>0</v>
          </cell>
          <cell r="M184">
            <v>0</v>
          </cell>
          <cell r="N184">
            <v>0</v>
          </cell>
          <cell r="O184">
            <v>0</v>
          </cell>
          <cell r="P184">
            <v>0</v>
          </cell>
        </row>
        <row r="185">
          <cell r="B185" t="str">
            <v xml:space="preserve"> 600V CONTROL CABLE, PVC INSU. PVC JACKET</v>
          </cell>
          <cell r="E185">
            <v>0</v>
          </cell>
          <cell r="F185">
            <v>0</v>
          </cell>
          <cell r="H185">
            <v>0</v>
          </cell>
          <cell r="I185">
            <v>0</v>
          </cell>
          <cell r="J185">
            <v>0</v>
          </cell>
          <cell r="K185">
            <v>0</v>
          </cell>
          <cell r="L185">
            <v>0</v>
          </cell>
          <cell r="M185">
            <v>0</v>
          </cell>
          <cell r="N185">
            <v>0</v>
          </cell>
          <cell r="O185">
            <v>0</v>
          </cell>
          <cell r="P185">
            <v>0</v>
          </cell>
        </row>
        <row r="186">
          <cell r="A186">
            <v>14</v>
          </cell>
          <cell r="B186" t="str">
            <v xml:space="preserve">    4/C 2.0 sq.mm </v>
          </cell>
          <cell r="C186">
            <v>13000</v>
          </cell>
          <cell r="D186" t="str">
            <v>M</v>
          </cell>
          <cell r="E186">
            <v>11</v>
          </cell>
          <cell r="F186">
            <v>143000</v>
          </cell>
          <cell r="H186">
            <v>0</v>
          </cell>
          <cell r="I186">
            <v>0.08</v>
          </cell>
          <cell r="J186">
            <v>1040</v>
          </cell>
          <cell r="K186">
            <v>11</v>
          </cell>
          <cell r="L186">
            <v>143000</v>
          </cell>
          <cell r="M186">
            <v>0</v>
          </cell>
          <cell r="N186">
            <v>0</v>
          </cell>
          <cell r="O186">
            <v>22</v>
          </cell>
          <cell r="P186">
            <v>286000</v>
          </cell>
        </row>
        <row r="187">
          <cell r="A187">
            <v>15</v>
          </cell>
          <cell r="B187" t="str">
            <v xml:space="preserve">    7/C 2.0 sq.mm </v>
          </cell>
          <cell r="C187">
            <v>6400</v>
          </cell>
          <cell r="D187" t="str">
            <v>M</v>
          </cell>
          <cell r="E187">
            <v>24</v>
          </cell>
          <cell r="F187">
            <v>153600</v>
          </cell>
          <cell r="H187">
            <v>0</v>
          </cell>
          <cell r="I187">
            <v>0.105</v>
          </cell>
          <cell r="J187">
            <v>672</v>
          </cell>
          <cell r="K187">
            <v>24</v>
          </cell>
          <cell r="L187">
            <v>153600</v>
          </cell>
          <cell r="M187">
            <v>0</v>
          </cell>
          <cell r="N187">
            <v>0</v>
          </cell>
          <cell r="O187">
            <v>29</v>
          </cell>
          <cell r="P187">
            <v>185600</v>
          </cell>
        </row>
        <row r="188">
          <cell r="A188">
            <v>16</v>
          </cell>
          <cell r="B188" t="str">
            <v xml:space="preserve">    9/C 2.0 sq.mm </v>
          </cell>
          <cell r="C188">
            <v>4000</v>
          </cell>
          <cell r="D188" t="str">
            <v>M</v>
          </cell>
          <cell r="E188">
            <v>30</v>
          </cell>
          <cell r="F188">
            <v>120000</v>
          </cell>
          <cell r="H188">
            <v>0</v>
          </cell>
          <cell r="I188">
            <v>0.12</v>
          </cell>
          <cell r="J188">
            <v>480</v>
          </cell>
          <cell r="K188">
            <v>30</v>
          </cell>
          <cell r="L188">
            <v>120000</v>
          </cell>
          <cell r="M188">
            <v>0</v>
          </cell>
          <cell r="N188">
            <v>0</v>
          </cell>
          <cell r="O188">
            <v>34</v>
          </cell>
          <cell r="P188">
            <v>136000</v>
          </cell>
        </row>
        <row r="189">
          <cell r="A189">
            <v>17</v>
          </cell>
          <cell r="B189" t="str">
            <v xml:space="preserve">   12/C 2.0 sq.mm </v>
          </cell>
          <cell r="C189">
            <v>2500</v>
          </cell>
          <cell r="D189" t="str">
            <v>M</v>
          </cell>
          <cell r="E189">
            <v>38</v>
          </cell>
          <cell r="F189">
            <v>95000</v>
          </cell>
          <cell r="H189">
            <v>0</v>
          </cell>
          <cell r="I189">
            <v>0.13800000000000001</v>
          </cell>
          <cell r="J189">
            <v>345</v>
          </cell>
          <cell r="K189">
            <v>38</v>
          </cell>
          <cell r="L189">
            <v>95000</v>
          </cell>
          <cell r="M189">
            <v>0</v>
          </cell>
          <cell r="N189">
            <v>0</v>
          </cell>
          <cell r="O189">
            <v>39</v>
          </cell>
          <cell r="P189">
            <v>97500</v>
          </cell>
        </row>
        <row r="190">
          <cell r="A190">
            <v>18</v>
          </cell>
          <cell r="B190" t="str">
            <v xml:space="preserve">   19/C 2.0 sq.mm </v>
          </cell>
          <cell r="C190">
            <v>1950</v>
          </cell>
          <cell r="D190" t="str">
            <v>M</v>
          </cell>
          <cell r="E190">
            <v>57</v>
          </cell>
          <cell r="F190">
            <v>111150</v>
          </cell>
          <cell r="H190">
            <v>0</v>
          </cell>
          <cell r="I190">
            <v>0.17399999999999999</v>
          </cell>
          <cell r="J190">
            <v>339</v>
          </cell>
          <cell r="K190">
            <v>57</v>
          </cell>
          <cell r="L190">
            <v>111150</v>
          </cell>
          <cell r="M190">
            <v>0</v>
          </cell>
          <cell r="N190">
            <v>0</v>
          </cell>
          <cell r="O190">
            <v>49</v>
          </cell>
          <cell r="P190">
            <v>95550</v>
          </cell>
        </row>
        <row r="191">
          <cell r="A191">
            <v>19</v>
          </cell>
          <cell r="B191" t="str">
            <v xml:space="preserve">   30/C 2.0 sq.mm </v>
          </cell>
          <cell r="C191">
            <v>1900</v>
          </cell>
          <cell r="D191" t="str">
            <v>M</v>
          </cell>
          <cell r="E191">
            <v>92</v>
          </cell>
          <cell r="F191">
            <v>174800</v>
          </cell>
          <cell r="H191">
            <v>0</v>
          </cell>
          <cell r="I191">
            <v>0.21199999999999999</v>
          </cell>
          <cell r="J191">
            <v>403</v>
          </cell>
          <cell r="K191">
            <v>92</v>
          </cell>
          <cell r="L191">
            <v>174800</v>
          </cell>
          <cell r="M191">
            <v>0</v>
          </cell>
          <cell r="N191">
            <v>0</v>
          </cell>
          <cell r="O191">
            <v>59</v>
          </cell>
          <cell r="P191">
            <v>112100</v>
          </cell>
        </row>
        <row r="192">
          <cell r="A192">
            <v>20</v>
          </cell>
          <cell r="B192" t="str">
            <v>600V SHIELDED CABLE, 8P-#14AWG</v>
          </cell>
          <cell r="C192">
            <v>300</v>
          </cell>
          <cell r="D192" t="str">
            <v>M</v>
          </cell>
          <cell r="E192">
            <v>83</v>
          </cell>
          <cell r="F192">
            <v>24900</v>
          </cell>
          <cell r="H192">
            <v>0</v>
          </cell>
          <cell r="I192">
            <v>0.16</v>
          </cell>
          <cell r="J192">
            <v>48</v>
          </cell>
          <cell r="K192">
            <v>83</v>
          </cell>
          <cell r="L192">
            <v>24900</v>
          </cell>
          <cell r="M192">
            <v>0</v>
          </cell>
          <cell r="N192">
            <v>0</v>
          </cell>
          <cell r="O192">
            <v>45</v>
          </cell>
          <cell r="P192">
            <v>13500</v>
          </cell>
        </row>
        <row r="193">
          <cell r="E193">
            <v>0</v>
          </cell>
          <cell r="F193">
            <v>0</v>
          </cell>
          <cell r="H193">
            <v>0</v>
          </cell>
          <cell r="I193">
            <v>0</v>
          </cell>
          <cell r="J193">
            <v>0</v>
          </cell>
          <cell r="K193">
            <v>0</v>
          </cell>
          <cell r="L193">
            <v>0</v>
          </cell>
          <cell r="M193">
            <v>0</v>
          </cell>
          <cell r="N193">
            <v>0</v>
          </cell>
          <cell r="O193">
            <v>0</v>
          </cell>
          <cell r="P193">
            <v>0</v>
          </cell>
        </row>
        <row r="194">
          <cell r="B194" t="str">
            <v>8KV POWER CABLE, XLPE INSU. PVC JACKET</v>
          </cell>
          <cell r="E194">
            <v>0</v>
          </cell>
          <cell r="F194">
            <v>0</v>
          </cell>
          <cell r="H194">
            <v>0</v>
          </cell>
          <cell r="I194">
            <v>0</v>
          </cell>
          <cell r="J194">
            <v>0</v>
          </cell>
          <cell r="K194">
            <v>0</v>
          </cell>
          <cell r="L194">
            <v>0</v>
          </cell>
          <cell r="M194">
            <v>0</v>
          </cell>
          <cell r="N194">
            <v>0</v>
          </cell>
          <cell r="O194">
            <v>0</v>
          </cell>
          <cell r="P194">
            <v>0</v>
          </cell>
        </row>
        <row r="195">
          <cell r="A195">
            <v>21</v>
          </cell>
          <cell r="B195" t="str">
            <v xml:space="preserve">    3/C  38 sq.mm </v>
          </cell>
          <cell r="C195">
            <v>880</v>
          </cell>
          <cell r="D195" t="str">
            <v>M</v>
          </cell>
          <cell r="E195">
            <v>268</v>
          </cell>
          <cell r="F195">
            <v>235840</v>
          </cell>
          <cell r="H195">
            <v>0</v>
          </cell>
          <cell r="I195">
            <v>0.32100000000000001</v>
          </cell>
          <cell r="J195">
            <v>282</v>
          </cell>
          <cell r="K195">
            <v>268</v>
          </cell>
          <cell r="L195">
            <v>235840</v>
          </cell>
          <cell r="M195">
            <v>0</v>
          </cell>
          <cell r="N195">
            <v>0</v>
          </cell>
          <cell r="O195">
            <v>90</v>
          </cell>
          <cell r="P195">
            <v>79200</v>
          </cell>
        </row>
        <row r="196">
          <cell r="A196">
            <v>22</v>
          </cell>
          <cell r="B196" t="str">
            <v xml:space="preserve">    3/C  60 sq.mm </v>
          </cell>
          <cell r="C196">
            <v>200</v>
          </cell>
          <cell r="D196" t="str">
            <v>M</v>
          </cell>
          <cell r="E196">
            <v>367</v>
          </cell>
          <cell r="F196">
            <v>73400</v>
          </cell>
          <cell r="H196">
            <v>0</v>
          </cell>
          <cell r="I196">
            <v>0.38800000000000001</v>
          </cell>
          <cell r="J196">
            <v>78</v>
          </cell>
          <cell r="K196">
            <v>367</v>
          </cell>
          <cell r="L196">
            <v>73400</v>
          </cell>
          <cell r="M196">
            <v>0</v>
          </cell>
          <cell r="N196">
            <v>0</v>
          </cell>
          <cell r="O196">
            <v>109</v>
          </cell>
          <cell r="P196">
            <v>21800</v>
          </cell>
        </row>
        <row r="197">
          <cell r="A197">
            <v>23</v>
          </cell>
          <cell r="B197" t="str">
            <v xml:space="preserve">    1/C 100 sq.mm </v>
          </cell>
          <cell r="C197">
            <v>4800</v>
          </cell>
          <cell r="D197" t="str">
            <v>M</v>
          </cell>
          <cell r="E197">
            <v>148</v>
          </cell>
          <cell r="F197">
            <v>710400</v>
          </cell>
          <cell r="H197">
            <v>0</v>
          </cell>
          <cell r="I197">
            <v>0.22500000000000001</v>
          </cell>
          <cell r="J197">
            <v>1080</v>
          </cell>
          <cell r="K197">
            <v>148</v>
          </cell>
          <cell r="L197">
            <v>710400</v>
          </cell>
          <cell r="M197">
            <v>0</v>
          </cell>
          <cell r="N197">
            <v>0</v>
          </cell>
          <cell r="O197">
            <v>63</v>
          </cell>
          <cell r="P197">
            <v>302400</v>
          </cell>
        </row>
        <row r="198">
          <cell r="A198">
            <v>24</v>
          </cell>
          <cell r="B198" t="str">
            <v xml:space="preserve">    1/C 200 sq.mm </v>
          </cell>
          <cell r="C198">
            <v>1000</v>
          </cell>
          <cell r="D198" t="str">
            <v>M</v>
          </cell>
          <cell r="E198">
            <v>246</v>
          </cell>
          <cell r="F198">
            <v>246000</v>
          </cell>
          <cell r="H198">
            <v>0</v>
          </cell>
          <cell r="I198">
            <v>0.28699999999999998</v>
          </cell>
          <cell r="J198">
            <v>287</v>
          </cell>
          <cell r="K198">
            <v>246</v>
          </cell>
          <cell r="L198">
            <v>246000</v>
          </cell>
          <cell r="M198">
            <v>0</v>
          </cell>
          <cell r="N198">
            <v>0</v>
          </cell>
          <cell r="O198">
            <v>80</v>
          </cell>
          <cell r="P198">
            <v>80000</v>
          </cell>
        </row>
        <row r="199">
          <cell r="A199">
            <v>25</v>
          </cell>
          <cell r="B199" t="str">
            <v xml:space="preserve">    1/C 250 sq.mm </v>
          </cell>
          <cell r="C199">
            <v>17500</v>
          </cell>
          <cell r="D199" t="str">
            <v>M</v>
          </cell>
          <cell r="E199">
            <v>306</v>
          </cell>
          <cell r="F199">
            <v>5355000</v>
          </cell>
          <cell r="H199">
            <v>0</v>
          </cell>
          <cell r="I199">
            <v>0.27400000000000002</v>
          </cell>
          <cell r="J199">
            <v>4795</v>
          </cell>
          <cell r="K199">
            <v>306</v>
          </cell>
          <cell r="L199">
            <v>5355000</v>
          </cell>
          <cell r="M199">
            <v>0</v>
          </cell>
          <cell r="N199">
            <v>0</v>
          </cell>
          <cell r="O199">
            <v>77</v>
          </cell>
          <cell r="P199">
            <v>1347500</v>
          </cell>
        </row>
        <row r="200">
          <cell r="B200" t="str">
            <v xml:space="preserve"> WEATHER PROOF, NEMA-4X</v>
          </cell>
          <cell r="F200">
            <v>0</v>
          </cell>
          <cell r="H200">
            <v>0</v>
          </cell>
          <cell r="J200">
            <v>0</v>
          </cell>
          <cell r="K200">
            <v>0</v>
          </cell>
          <cell r="L200">
            <v>0</v>
          </cell>
          <cell r="M200">
            <v>0</v>
          </cell>
          <cell r="N200">
            <v>0</v>
          </cell>
          <cell r="O200">
            <v>0</v>
          </cell>
          <cell r="P200">
            <v>0</v>
          </cell>
        </row>
        <row r="201">
          <cell r="B201" t="str">
            <v>8KV TERMINATION KIT, HEAT SHRINKABLE TYPE</v>
          </cell>
          <cell r="F201">
            <v>0</v>
          </cell>
          <cell r="H201">
            <v>0</v>
          </cell>
          <cell r="J201">
            <v>0</v>
          </cell>
          <cell r="K201">
            <v>0</v>
          </cell>
          <cell r="L201">
            <v>0</v>
          </cell>
          <cell r="M201">
            <v>0</v>
          </cell>
          <cell r="N201">
            <v>0</v>
          </cell>
          <cell r="O201">
            <v>0</v>
          </cell>
          <cell r="P201">
            <v>0</v>
          </cell>
        </row>
        <row r="202">
          <cell r="A202">
            <v>26</v>
          </cell>
          <cell r="B202" t="str">
            <v xml:space="preserve">    3/C  38 sq.mm </v>
          </cell>
          <cell r="C202">
            <v>8</v>
          </cell>
          <cell r="D202" t="str">
            <v>SET</v>
          </cell>
          <cell r="E202">
            <v>4330</v>
          </cell>
          <cell r="F202">
            <v>34640</v>
          </cell>
          <cell r="H202">
            <v>0</v>
          </cell>
          <cell r="I202">
            <v>5</v>
          </cell>
          <cell r="J202">
            <v>40</v>
          </cell>
          <cell r="K202">
            <v>4330</v>
          </cell>
          <cell r="L202">
            <v>34640</v>
          </cell>
          <cell r="M202">
            <v>0</v>
          </cell>
          <cell r="N202">
            <v>0</v>
          </cell>
          <cell r="O202">
            <v>1400</v>
          </cell>
          <cell r="P202">
            <v>11200</v>
          </cell>
        </row>
        <row r="203">
          <cell r="A203">
            <v>27</v>
          </cell>
          <cell r="B203" t="str">
            <v xml:space="preserve">    3/C  60 sq.mm </v>
          </cell>
          <cell r="C203">
            <v>10</v>
          </cell>
          <cell r="D203" t="str">
            <v>SET</v>
          </cell>
          <cell r="E203">
            <v>4330</v>
          </cell>
          <cell r="F203">
            <v>43300</v>
          </cell>
          <cell r="H203">
            <v>0</v>
          </cell>
          <cell r="I203">
            <v>6</v>
          </cell>
          <cell r="J203">
            <v>60</v>
          </cell>
          <cell r="K203">
            <v>4330</v>
          </cell>
          <cell r="L203">
            <v>43300</v>
          </cell>
          <cell r="M203">
            <v>0</v>
          </cell>
          <cell r="N203">
            <v>0</v>
          </cell>
          <cell r="O203">
            <v>1680</v>
          </cell>
          <cell r="P203">
            <v>16800</v>
          </cell>
        </row>
        <row r="204">
          <cell r="A204">
            <v>28</v>
          </cell>
          <cell r="B204" t="str">
            <v xml:space="preserve">   1/C 100 sq.mm </v>
          </cell>
          <cell r="C204">
            <v>30</v>
          </cell>
          <cell r="D204" t="str">
            <v>SET</v>
          </cell>
          <cell r="E204">
            <v>1170</v>
          </cell>
          <cell r="F204">
            <v>35100</v>
          </cell>
          <cell r="H204">
            <v>0</v>
          </cell>
          <cell r="I204">
            <v>3.5</v>
          </cell>
          <cell r="J204">
            <v>105</v>
          </cell>
          <cell r="K204">
            <v>1170</v>
          </cell>
          <cell r="L204">
            <v>35100</v>
          </cell>
          <cell r="M204">
            <v>0</v>
          </cell>
          <cell r="N204">
            <v>0</v>
          </cell>
          <cell r="O204">
            <v>980</v>
          </cell>
          <cell r="P204">
            <v>29400</v>
          </cell>
        </row>
        <row r="205">
          <cell r="A205">
            <v>29</v>
          </cell>
          <cell r="B205" t="str">
            <v xml:space="preserve">    1/C 200 sq.mm </v>
          </cell>
          <cell r="C205">
            <v>9</v>
          </cell>
          <cell r="D205" t="str">
            <v>SET</v>
          </cell>
          <cell r="E205">
            <v>1550</v>
          </cell>
          <cell r="F205">
            <v>13950</v>
          </cell>
          <cell r="H205">
            <v>0</v>
          </cell>
          <cell r="I205">
            <v>4.5</v>
          </cell>
          <cell r="J205">
            <v>41</v>
          </cell>
          <cell r="K205">
            <v>1550</v>
          </cell>
          <cell r="L205">
            <v>13950</v>
          </cell>
          <cell r="M205">
            <v>0</v>
          </cell>
          <cell r="N205">
            <v>0</v>
          </cell>
          <cell r="O205">
            <v>1260</v>
          </cell>
          <cell r="P205">
            <v>11340</v>
          </cell>
        </row>
        <row r="206">
          <cell r="A206">
            <v>30</v>
          </cell>
          <cell r="B206" t="str">
            <v xml:space="preserve">    1/C 250 sq.mm </v>
          </cell>
          <cell r="C206">
            <v>40</v>
          </cell>
          <cell r="D206" t="str">
            <v>SET</v>
          </cell>
          <cell r="E206">
            <v>1585</v>
          </cell>
          <cell r="F206">
            <v>63400</v>
          </cell>
          <cell r="H206">
            <v>0</v>
          </cell>
          <cell r="I206">
            <v>4.5</v>
          </cell>
          <cell r="J206">
            <v>180</v>
          </cell>
          <cell r="K206">
            <v>1585</v>
          </cell>
          <cell r="L206">
            <v>63400</v>
          </cell>
          <cell r="M206">
            <v>0</v>
          </cell>
          <cell r="N206">
            <v>0</v>
          </cell>
          <cell r="O206">
            <v>1260</v>
          </cell>
          <cell r="P206">
            <v>50400</v>
          </cell>
        </row>
        <row r="207">
          <cell r="F207">
            <v>0</v>
          </cell>
          <cell r="H207">
            <v>0</v>
          </cell>
          <cell r="J207">
            <v>0</v>
          </cell>
          <cell r="K207">
            <v>0</v>
          </cell>
          <cell r="L207">
            <v>0</v>
          </cell>
          <cell r="M207">
            <v>0</v>
          </cell>
          <cell r="N207">
            <v>0</v>
          </cell>
          <cell r="O207">
            <v>0</v>
          </cell>
          <cell r="P207">
            <v>0</v>
          </cell>
        </row>
        <row r="208">
          <cell r="B208" t="str">
            <v xml:space="preserve"> RSG CONDUIT WITH COUPLING, THICK WALL</v>
          </cell>
          <cell r="F208">
            <v>0</v>
          </cell>
          <cell r="H208">
            <v>0</v>
          </cell>
          <cell r="J208">
            <v>0</v>
          </cell>
          <cell r="K208">
            <v>0</v>
          </cell>
          <cell r="L208">
            <v>0</v>
          </cell>
          <cell r="M208">
            <v>0</v>
          </cell>
          <cell r="N208">
            <v>0</v>
          </cell>
          <cell r="O208">
            <v>0</v>
          </cell>
          <cell r="P208">
            <v>0</v>
          </cell>
        </row>
        <row r="209">
          <cell r="B209" t="str">
            <v xml:space="preserve"> (ANSI C80.1 NPT THREADED)</v>
          </cell>
          <cell r="F209">
            <v>0</v>
          </cell>
          <cell r="H209">
            <v>0</v>
          </cell>
          <cell r="J209">
            <v>0</v>
          </cell>
          <cell r="K209">
            <v>0</v>
          </cell>
          <cell r="L209">
            <v>0</v>
          </cell>
          <cell r="M209">
            <v>0</v>
          </cell>
          <cell r="N209">
            <v>0</v>
          </cell>
          <cell r="O209">
            <v>0</v>
          </cell>
          <cell r="P209">
            <v>0</v>
          </cell>
        </row>
        <row r="210">
          <cell r="A210">
            <v>31</v>
          </cell>
          <cell r="B210" t="str">
            <v xml:space="preserve">     1"</v>
          </cell>
          <cell r="C210">
            <v>800</v>
          </cell>
          <cell r="D210" t="str">
            <v>M</v>
          </cell>
          <cell r="E210">
            <v>49</v>
          </cell>
          <cell r="F210">
            <v>39200</v>
          </cell>
          <cell r="H210">
            <v>0</v>
          </cell>
          <cell r="I210">
            <v>0.54</v>
          </cell>
          <cell r="J210">
            <v>432</v>
          </cell>
          <cell r="K210">
            <v>49</v>
          </cell>
          <cell r="L210">
            <v>39200</v>
          </cell>
          <cell r="M210">
            <v>0</v>
          </cell>
          <cell r="N210">
            <v>0</v>
          </cell>
          <cell r="O210">
            <v>151</v>
          </cell>
          <cell r="P210">
            <v>120800</v>
          </cell>
        </row>
        <row r="211">
          <cell r="A211">
            <v>32</v>
          </cell>
          <cell r="B211" t="str">
            <v xml:space="preserve">     2"</v>
          </cell>
          <cell r="C211">
            <v>1000</v>
          </cell>
          <cell r="D211" t="str">
            <v>M</v>
          </cell>
          <cell r="E211">
            <v>105</v>
          </cell>
          <cell r="F211">
            <v>105000</v>
          </cell>
          <cell r="H211">
            <v>0</v>
          </cell>
          <cell r="I211">
            <v>0.98</v>
          </cell>
          <cell r="J211">
            <v>980</v>
          </cell>
          <cell r="K211">
            <v>105</v>
          </cell>
          <cell r="L211">
            <v>105000</v>
          </cell>
          <cell r="M211">
            <v>0</v>
          </cell>
          <cell r="N211">
            <v>0</v>
          </cell>
          <cell r="O211">
            <v>274</v>
          </cell>
          <cell r="P211">
            <v>274000</v>
          </cell>
        </row>
        <row r="212">
          <cell r="A212">
            <v>33</v>
          </cell>
          <cell r="B212" t="str">
            <v xml:space="preserve">     4"</v>
          </cell>
          <cell r="C212">
            <v>350</v>
          </cell>
          <cell r="D212" t="str">
            <v>M</v>
          </cell>
          <cell r="E212">
            <v>343</v>
          </cell>
          <cell r="F212">
            <v>120050</v>
          </cell>
          <cell r="H212">
            <v>0</v>
          </cell>
          <cell r="I212">
            <v>1.85</v>
          </cell>
          <cell r="J212">
            <v>648</v>
          </cell>
          <cell r="K212">
            <v>343</v>
          </cell>
          <cell r="L212">
            <v>120050</v>
          </cell>
          <cell r="M212">
            <v>0</v>
          </cell>
          <cell r="N212">
            <v>0</v>
          </cell>
          <cell r="O212">
            <v>518</v>
          </cell>
          <cell r="P212">
            <v>181300</v>
          </cell>
        </row>
        <row r="213">
          <cell r="A213">
            <v>34</v>
          </cell>
          <cell r="B213" t="str">
            <v xml:space="preserve">     6"</v>
          </cell>
          <cell r="C213">
            <v>50</v>
          </cell>
          <cell r="D213" t="str">
            <v>M</v>
          </cell>
          <cell r="E213">
            <v>840</v>
          </cell>
          <cell r="F213">
            <v>42000</v>
          </cell>
          <cell r="H213">
            <v>0</v>
          </cell>
          <cell r="I213">
            <v>2.72</v>
          </cell>
          <cell r="J213">
            <v>136</v>
          </cell>
          <cell r="K213">
            <v>840</v>
          </cell>
          <cell r="L213">
            <v>42000</v>
          </cell>
          <cell r="M213">
            <v>0</v>
          </cell>
          <cell r="N213">
            <v>0</v>
          </cell>
          <cell r="O213">
            <v>762</v>
          </cell>
          <cell r="P213">
            <v>38100</v>
          </cell>
        </row>
        <row r="214">
          <cell r="E214" t="str">
            <v xml:space="preserve"> </v>
          </cell>
          <cell r="F214">
            <v>0</v>
          </cell>
          <cell r="H214">
            <v>0</v>
          </cell>
          <cell r="J214">
            <v>0</v>
          </cell>
          <cell r="K214">
            <v>0</v>
          </cell>
          <cell r="L214">
            <v>0</v>
          </cell>
          <cell r="M214">
            <v>0</v>
          </cell>
          <cell r="N214">
            <v>0</v>
          </cell>
          <cell r="O214">
            <v>0</v>
          </cell>
          <cell r="P214">
            <v>0</v>
          </cell>
        </row>
        <row r="215">
          <cell r="B215" t="str">
            <v xml:space="preserve"> FLEXIBLE CONDUIT, LIQUID-TIGHT, UA TYPE</v>
          </cell>
          <cell r="F215">
            <v>0</v>
          </cell>
          <cell r="H215">
            <v>0</v>
          </cell>
          <cell r="J215">
            <v>0</v>
          </cell>
          <cell r="K215">
            <v>0</v>
          </cell>
          <cell r="L215">
            <v>0</v>
          </cell>
          <cell r="M215">
            <v>0</v>
          </cell>
          <cell r="N215">
            <v>0</v>
          </cell>
          <cell r="O215">
            <v>0</v>
          </cell>
          <cell r="P215">
            <v>0</v>
          </cell>
        </row>
        <row r="216">
          <cell r="A216">
            <v>35</v>
          </cell>
          <cell r="B216" t="str">
            <v xml:space="preserve">     1", 0.6M LG., W/TWO CONNECTORS</v>
          </cell>
          <cell r="C216">
            <v>20</v>
          </cell>
          <cell r="D216" t="str">
            <v>M</v>
          </cell>
          <cell r="E216">
            <v>191</v>
          </cell>
          <cell r="F216">
            <v>3820</v>
          </cell>
          <cell r="H216">
            <v>0</v>
          </cell>
          <cell r="I216">
            <v>0.64</v>
          </cell>
          <cell r="J216">
            <v>13</v>
          </cell>
          <cell r="K216">
            <v>191</v>
          </cell>
          <cell r="L216">
            <v>3820</v>
          </cell>
          <cell r="M216">
            <v>0</v>
          </cell>
          <cell r="N216">
            <v>0</v>
          </cell>
          <cell r="O216">
            <v>179</v>
          </cell>
          <cell r="P216">
            <v>3580</v>
          </cell>
        </row>
        <row r="217">
          <cell r="A217">
            <v>36</v>
          </cell>
          <cell r="B217" t="str">
            <v xml:space="preserve">    2", 0.6M LG., W/TWO CONNECTORS</v>
          </cell>
          <cell r="C217">
            <v>25</v>
          </cell>
          <cell r="D217" t="str">
            <v>M</v>
          </cell>
          <cell r="E217">
            <v>446</v>
          </cell>
          <cell r="F217">
            <v>11150</v>
          </cell>
          <cell r="H217">
            <v>0</v>
          </cell>
          <cell r="I217">
            <v>1.1599999999999999</v>
          </cell>
          <cell r="J217">
            <v>29</v>
          </cell>
          <cell r="K217">
            <v>446</v>
          </cell>
          <cell r="L217">
            <v>11150</v>
          </cell>
          <cell r="M217">
            <v>0</v>
          </cell>
          <cell r="N217">
            <v>0</v>
          </cell>
          <cell r="O217">
            <v>325</v>
          </cell>
          <cell r="P217">
            <v>8125</v>
          </cell>
        </row>
        <row r="218">
          <cell r="A218">
            <v>37</v>
          </cell>
          <cell r="B218" t="str">
            <v xml:space="preserve">    4", 0.6M LG., W/TWO CONNECTORS</v>
          </cell>
          <cell r="C218">
            <v>20</v>
          </cell>
          <cell r="D218" t="str">
            <v>M</v>
          </cell>
          <cell r="E218">
            <v>1307</v>
          </cell>
          <cell r="F218">
            <v>26140</v>
          </cell>
          <cell r="H218">
            <v>0</v>
          </cell>
          <cell r="I218">
            <v>2.08</v>
          </cell>
          <cell r="J218">
            <v>42</v>
          </cell>
          <cell r="K218">
            <v>1307</v>
          </cell>
          <cell r="L218">
            <v>26140</v>
          </cell>
          <cell r="M218">
            <v>0</v>
          </cell>
          <cell r="N218">
            <v>0</v>
          </cell>
          <cell r="O218">
            <v>582</v>
          </cell>
          <cell r="P218">
            <v>11640</v>
          </cell>
        </row>
        <row r="219">
          <cell r="F219">
            <v>0</v>
          </cell>
          <cell r="H219">
            <v>0</v>
          </cell>
          <cell r="J219">
            <v>0</v>
          </cell>
          <cell r="K219">
            <v>0</v>
          </cell>
          <cell r="L219">
            <v>0</v>
          </cell>
          <cell r="M219">
            <v>0</v>
          </cell>
          <cell r="N219">
            <v>0</v>
          </cell>
          <cell r="O219">
            <v>0</v>
          </cell>
          <cell r="P219">
            <v>0</v>
          </cell>
        </row>
        <row r="220">
          <cell r="A220">
            <v>38</v>
          </cell>
          <cell r="B220" t="str">
            <v xml:space="preserve"> HOT DIPPED GALVANIZED CONDUIT FITTING</v>
          </cell>
          <cell r="C220">
            <v>1</v>
          </cell>
          <cell r="D220" t="str">
            <v>LOT</v>
          </cell>
          <cell r="E220">
            <v>612500</v>
          </cell>
          <cell r="F220">
            <v>612500</v>
          </cell>
          <cell r="H220">
            <v>0</v>
          </cell>
          <cell r="I220">
            <v>658.8</v>
          </cell>
          <cell r="J220">
            <v>659</v>
          </cell>
          <cell r="K220">
            <v>612500</v>
          </cell>
          <cell r="L220">
            <v>612500</v>
          </cell>
          <cell r="M220">
            <v>0</v>
          </cell>
          <cell r="N220">
            <v>0</v>
          </cell>
          <cell r="O220">
            <v>184464</v>
          </cell>
          <cell r="P220">
            <v>184464</v>
          </cell>
        </row>
        <row r="221">
          <cell r="B221" t="str">
            <v xml:space="preserve"> SEALING FITTING, UNION, CLAMP….</v>
          </cell>
          <cell r="F221">
            <v>0</v>
          </cell>
          <cell r="H221">
            <v>0</v>
          </cell>
          <cell r="J221">
            <v>0</v>
          </cell>
          <cell r="K221">
            <v>0</v>
          </cell>
          <cell r="L221">
            <v>0</v>
          </cell>
          <cell r="M221">
            <v>0</v>
          </cell>
          <cell r="N221">
            <v>0</v>
          </cell>
          <cell r="O221">
            <v>0</v>
          </cell>
          <cell r="P221">
            <v>0</v>
          </cell>
        </row>
        <row r="222">
          <cell r="F222">
            <v>0</v>
          </cell>
          <cell r="H222">
            <v>0</v>
          </cell>
          <cell r="J222">
            <v>0</v>
          </cell>
          <cell r="K222">
            <v>0</v>
          </cell>
          <cell r="L222">
            <v>0</v>
          </cell>
          <cell r="M222">
            <v>0</v>
          </cell>
          <cell r="N222">
            <v>0</v>
          </cell>
          <cell r="O222">
            <v>0</v>
          </cell>
          <cell r="P222">
            <v>0</v>
          </cell>
        </row>
        <row r="223">
          <cell r="A223">
            <v>39</v>
          </cell>
          <cell r="B223" t="str">
            <v xml:space="preserve"> HOT DIPPED GALVANIZED STEEL SUPPORT, FOR CONDUIT</v>
          </cell>
          <cell r="C223">
            <v>1100</v>
          </cell>
          <cell r="D223" t="str">
            <v>KG</v>
          </cell>
          <cell r="E223">
            <v>20</v>
          </cell>
          <cell r="F223">
            <v>22000</v>
          </cell>
          <cell r="H223">
            <v>0</v>
          </cell>
          <cell r="I223">
            <v>0.15</v>
          </cell>
          <cell r="J223">
            <v>165</v>
          </cell>
          <cell r="K223">
            <v>20</v>
          </cell>
          <cell r="L223">
            <v>22000</v>
          </cell>
          <cell r="M223">
            <v>0</v>
          </cell>
          <cell r="N223">
            <v>0</v>
          </cell>
          <cell r="O223">
            <v>42</v>
          </cell>
          <cell r="P223">
            <v>46200</v>
          </cell>
        </row>
        <row r="224">
          <cell r="F224">
            <v>0</v>
          </cell>
          <cell r="H224">
            <v>0</v>
          </cell>
          <cell r="J224">
            <v>0</v>
          </cell>
          <cell r="K224">
            <v>0</v>
          </cell>
          <cell r="L224">
            <v>0</v>
          </cell>
          <cell r="M224">
            <v>0</v>
          </cell>
          <cell r="N224">
            <v>0</v>
          </cell>
          <cell r="O224">
            <v>0</v>
          </cell>
          <cell r="P224">
            <v>0</v>
          </cell>
        </row>
        <row r="225">
          <cell r="A225">
            <v>40</v>
          </cell>
          <cell r="B225" t="str">
            <v xml:space="preserve"> PUSH BUTTON  STATION, "START-STOP" TYPE,</v>
          </cell>
          <cell r="C225">
            <v>20</v>
          </cell>
          <cell r="D225" t="str">
            <v>SET</v>
          </cell>
          <cell r="E225">
            <v>3600</v>
          </cell>
          <cell r="F225">
            <v>72000</v>
          </cell>
          <cell r="H225">
            <v>0</v>
          </cell>
          <cell r="I225">
            <v>6</v>
          </cell>
          <cell r="J225">
            <v>120</v>
          </cell>
          <cell r="K225">
            <v>3600</v>
          </cell>
          <cell r="L225">
            <v>72000</v>
          </cell>
          <cell r="M225">
            <v>0</v>
          </cell>
          <cell r="N225">
            <v>0</v>
          </cell>
          <cell r="O225">
            <v>1680</v>
          </cell>
          <cell r="P225">
            <v>33600</v>
          </cell>
        </row>
        <row r="226">
          <cell r="B226" t="str">
            <v xml:space="preserve"> FOR CLASS 1, DIV. 2 GROUP D, NEMA-4X</v>
          </cell>
          <cell r="F226">
            <v>0</v>
          </cell>
          <cell r="H226">
            <v>0</v>
          </cell>
          <cell r="J226">
            <v>0</v>
          </cell>
          <cell r="K226">
            <v>0</v>
          </cell>
          <cell r="L226">
            <v>0</v>
          </cell>
          <cell r="M226">
            <v>0</v>
          </cell>
          <cell r="N226">
            <v>0</v>
          </cell>
          <cell r="O226">
            <v>0</v>
          </cell>
          <cell r="P226">
            <v>0</v>
          </cell>
        </row>
        <row r="227">
          <cell r="F227">
            <v>0</v>
          </cell>
          <cell r="H227">
            <v>0</v>
          </cell>
          <cell r="J227">
            <v>0</v>
          </cell>
          <cell r="K227">
            <v>0</v>
          </cell>
          <cell r="L227">
            <v>0</v>
          </cell>
          <cell r="M227">
            <v>0</v>
          </cell>
          <cell r="N227">
            <v>0</v>
          </cell>
          <cell r="O227">
            <v>0</v>
          </cell>
          <cell r="P227">
            <v>0</v>
          </cell>
        </row>
        <row r="228">
          <cell r="A228">
            <v>41</v>
          </cell>
          <cell r="B228" t="str">
            <v xml:space="preserve"> PUSH BUTTON  STATION, "START-STOP" TYPE, WITH LAMP x 1PC</v>
          </cell>
          <cell r="C228">
            <v>12</v>
          </cell>
          <cell r="D228" t="str">
            <v>SET</v>
          </cell>
          <cell r="E228">
            <v>6800</v>
          </cell>
          <cell r="F228">
            <v>81600</v>
          </cell>
          <cell r="H228">
            <v>0</v>
          </cell>
          <cell r="I228">
            <v>7</v>
          </cell>
          <cell r="J228">
            <v>84</v>
          </cell>
          <cell r="K228">
            <v>6800</v>
          </cell>
          <cell r="L228">
            <v>81600</v>
          </cell>
          <cell r="M228">
            <v>0</v>
          </cell>
          <cell r="N228">
            <v>0</v>
          </cell>
          <cell r="O228">
            <v>1960</v>
          </cell>
          <cell r="P228">
            <v>23520</v>
          </cell>
        </row>
        <row r="229">
          <cell r="B229" t="str">
            <v xml:space="preserve"> FOR CLASS 1, DIV. 2 GROUP D, NEMA-4X</v>
          </cell>
          <cell r="F229">
            <v>0</v>
          </cell>
          <cell r="H229">
            <v>0</v>
          </cell>
          <cell r="I229">
            <v>5</v>
          </cell>
          <cell r="J229">
            <v>0</v>
          </cell>
          <cell r="K229">
            <v>0</v>
          </cell>
          <cell r="L229">
            <v>0</v>
          </cell>
          <cell r="M229">
            <v>0</v>
          </cell>
          <cell r="N229">
            <v>0</v>
          </cell>
          <cell r="O229">
            <v>0</v>
          </cell>
          <cell r="P229">
            <v>0</v>
          </cell>
        </row>
        <row r="230">
          <cell r="F230">
            <v>0</v>
          </cell>
          <cell r="H230">
            <v>0</v>
          </cell>
          <cell r="J230">
            <v>0</v>
          </cell>
          <cell r="K230">
            <v>0</v>
          </cell>
          <cell r="L230">
            <v>0</v>
          </cell>
          <cell r="M230">
            <v>0</v>
          </cell>
          <cell r="N230">
            <v>0</v>
          </cell>
          <cell r="O230">
            <v>0</v>
          </cell>
          <cell r="P230">
            <v>0</v>
          </cell>
        </row>
        <row r="231">
          <cell r="A231">
            <v>42</v>
          </cell>
          <cell r="B231" t="str">
            <v xml:space="preserve"> PUSH BUTTON  STATION, "START-STOP" TYPE,</v>
          </cell>
          <cell r="C231">
            <v>20</v>
          </cell>
          <cell r="D231" t="str">
            <v>SET</v>
          </cell>
          <cell r="E231">
            <v>2800</v>
          </cell>
          <cell r="F231">
            <v>56000</v>
          </cell>
          <cell r="H231">
            <v>0</v>
          </cell>
          <cell r="I231">
            <v>5</v>
          </cell>
          <cell r="J231">
            <v>100</v>
          </cell>
          <cell r="K231">
            <v>2800</v>
          </cell>
          <cell r="L231">
            <v>56000</v>
          </cell>
          <cell r="M231">
            <v>0</v>
          </cell>
          <cell r="N231">
            <v>0</v>
          </cell>
          <cell r="O231">
            <v>1400</v>
          </cell>
          <cell r="P231">
            <v>28000</v>
          </cell>
        </row>
        <row r="232">
          <cell r="B232" t="str">
            <v xml:space="preserve"> WEATHER PROOF, NEMA-4X</v>
          </cell>
          <cell r="F232">
            <v>0</v>
          </cell>
          <cell r="H232">
            <v>0</v>
          </cell>
          <cell r="J232">
            <v>0</v>
          </cell>
          <cell r="K232">
            <v>0</v>
          </cell>
          <cell r="L232">
            <v>0</v>
          </cell>
          <cell r="M232">
            <v>0</v>
          </cell>
          <cell r="N232">
            <v>0</v>
          </cell>
          <cell r="O232">
            <v>0</v>
          </cell>
          <cell r="P232">
            <v>0</v>
          </cell>
        </row>
        <row r="233">
          <cell r="F233">
            <v>0</v>
          </cell>
          <cell r="H233">
            <v>0</v>
          </cell>
          <cell r="J233">
            <v>0</v>
          </cell>
          <cell r="K233">
            <v>0</v>
          </cell>
          <cell r="L233">
            <v>0</v>
          </cell>
          <cell r="M233">
            <v>0</v>
          </cell>
          <cell r="N233">
            <v>0</v>
          </cell>
          <cell r="O233">
            <v>0</v>
          </cell>
          <cell r="P233">
            <v>0</v>
          </cell>
        </row>
        <row r="234">
          <cell r="A234">
            <v>43</v>
          </cell>
          <cell r="B234" t="str">
            <v xml:space="preserve"> HOT DIPPED GALVANIZED STEEL SUPPORT, </v>
          </cell>
          <cell r="C234">
            <v>780</v>
          </cell>
          <cell r="D234" t="str">
            <v>KG</v>
          </cell>
          <cell r="E234">
            <v>20</v>
          </cell>
          <cell r="F234">
            <v>15600</v>
          </cell>
          <cell r="H234">
            <v>0</v>
          </cell>
          <cell r="I234">
            <v>0.15</v>
          </cell>
          <cell r="J234">
            <v>117</v>
          </cell>
          <cell r="K234">
            <v>20</v>
          </cell>
          <cell r="L234">
            <v>15600</v>
          </cell>
          <cell r="M234">
            <v>0</v>
          </cell>
          <cell r="N234">
            <v>0</v>
          </cell>
          <cell r="O234">
            <v>42</v>
          </cell>
          <cell r="P234">
            <v>32760</v>
          </cell>
        </row>
        <row r="235">
          <cell r="B235" t="str">
            <v xml:space="preserve"> 1.5M(H) X 52SET FOR PUSH BUTTON STATION</v>
          </cell>
          <cell r="F235">
            <v>0</v>
          </cell>
          <cell r="H235">
            <v>0</v>
          </cell>
          <cell r="J235">
            <v>0</v>
          </cell>
          <cell r="K235">
            <v>0</v>
          </cell>
          <cell r="L235">
            <v>0</v>
          </cell>
          <cell r="M235">
            <v>0</v>
          </cell>
          <cell r="N235">
            <v>0</v>
          </cell>
          <cell r="O235">
            <v>0</v>
          </cell>
          <cell r="P235">
            <v>0</v>
          </cell>
        </row>
        <row r="236">
          <cell r="F236">
            <v>0</v>
          </cell>
          <cell r="H236">
            <v>0</v>
          </cell>
          <cell r="I236">
            <v>0</v>
          </cell>
          <cell r="J236">
            <v>0</v>
          </cell>
          <cell r="K236">
            <v>0</v>
          </cell>
          <cell r="L236">
            <v>0</v>
          </cell>
          <cell r="M236">
            <v>0</v>
          </cell>
          <cell r="N236">
            <v>0</v>
          </cell>
          <cell r="O236">
            <v>0</v>
          </cell>
          <cell r="P236">
            <v>0</v>
          </cell>
        </row>
        <row r="237">
          <cell r="A237">
            <v>44</v>
          </cell>
          <cell r="B237" t="str">
            <v>SMALL FOUNDATION FOR PUSH BUTTON STATION</v>
          </cell>
          <cell r="C237">
            <v>52</v>
          </cell>
          <cell r="D237" t="str">
            <v>SET</v>
          </cell>
          <cell r="E237">
            <v>1000</v>
          </cell>
          <cell r="F237">
            <v>52000</v>
          </cell>
          <cell r="H237">
            <v>0</v>
          </cell>
          <cell r="J237">
            <v>0</v>
          </cell>
          <cell r="K237">
            <v>1000</v>
          </cell>
          <cell r="L237">
            <v>52000</v>
          </cell>
          <cell r="M237">
            <v>0</v>
          </cell>
          <cell r="N237">
            <v>0</v>
          </cell>
          <cell r="O237">
            <v>0</v>
          </cell>
          <cell r="P237">
            <v>0</v>
          </cell>
        </row>
        <row r="238">
          <cell r="F238">
            <v>0</v>
          </cell>
          <cell r="H238">
            <v>0</v>
          </cell>
          <cell r="J238">
            <v>0</v>
          </cell>
          <cell r="K238">
            <v>0</v>
          </cell>
          <cell r="L238">
            <v>0</v>
          </cell>
          <cell r="M238">
            <v>0</v>
          </cell>
          <cell r="N238">
            <v>0</v>
          </cell>
          <cell r="O238">
            <v>0</v>
          </cell>
          <cell r="P238">
            <v>0</v>
          </cell>
        </row>
        <row r="239">
          <cell r="B239" t="str">
            <v xml:space="preserve"> CABLE TRAY, LADDER TYPE H.D. GALV. STEEL</v>
          </cell>
          <cell r="F239">
            <v>0</v>
          </cell>
          <cell r="H239">
            <v>0</v>
          </cell>
          <cell r="I239">
            <v>0</v>
          </cell>
          <cell r="J239">
            <v>0</v>
          </cell>
          <cell r="K239">
            <v>0</v>
          </cell>
          <cell r="L239">
            <v>0</v>
          </cell>
          <cell r="M239">
            <v>0</v>
          </cell>
          <cell r="N239">
            <v>0</v>
          </cell>
          <cell r="O239">
            <v>0</v>
          </cell>
          <cell r="P239">
            <v>0</v>
          </cell>
        </row>
        <row r="240">
          <cell r="B240" t="str">
            <v xml:space="preserve"> W/ ANODIC TREATMENT &amp; EXPOSY COATING(50u)</v>
          </cell>
          <cell r="F240">
            <v>0</v>
          </cell>
          <cell r="H240">
            <v>0</v>
          </cell>
          <cell r="J240">
            <v>0</v>
          </cell>
          <cell r="K240">
            <v>0</v>
          </cell>
          <cell r="L240">
            <v>0</v>
          </cell>
          <cell r="M240">
            <v>0</v>
          </cell>
          <cell r="N240">
            <v>0</v>
          </cell>
          <cell r="O240">
            <v>0</v>
          </cell>
          <cell r="P240">
            <v>0</v>
          </cell>
        </row>
        <row r="241">
          <cell r="B241" t="str">
            <v xml:space="preserve"> STRAIGHT SECTION, </v>
          </cell>
          <cell r="F241">
            <v>0</v>
          </cell>
          <cell r="H241">
            <v>0</v>
          </cell>
          <cell r="J241">
            <v>0</v>
          </cell>
          <cell r="K241">
            <v>0</v>
          </cell>
          <cell r="L241">
            <v>0</v>
          </cell>
          <cell r="M241">
            <v>0</v>
          </cell>
          <cell r="N241">
            <v>0</v>
          </cell>
          <cell r="O241">
            <v>0</v>
          </cell>
          <cell r="P241">
            <v>0</v>
          </cell>
        </row>
        <row r="242">
          <cell r="A242">
            <v>45</v>
          </cell>
          <cell r="B242" t="str">
            <v xml:space="preserve"> 300 mm  WIDE x 100 mm H</v>
          </cell>
          <cell r="C242">
            <v>230</v>
          </cell>
          <cell r="D242" t="str">
            <v>M</v>
          </cell>
          <cell r="E242">
            <v>328</v>
          </cell>
          <cell r="F242">
            <v>75440</v>
          </cell>
          <cell r="H242">
            <v>0</v>
          </cell>
          <cell r="I242">
            <v>0.74</v>
          </cell>
          <cell r="J242">
            <v>170</v>
          </cell>
          <cell r="K242">
            <v>328</v>
          </cell>
          <cell r="L242">
            <v>75440</v>
          </cell>
          <cell r="M242">
            <v>0</v>
          </cell>
          <cell r="N242">
            <v>0</v>
          </cell>
          <cell r="O242">
            <v>207</v>
          </cell>
          <cell r="P242">
            <v>47610</v>
          </cell>
        </row>
        <row r="243">
          <cell r="A243">
            <v>46</v>
          </cell>
          <cell r="B243" t="str">
            <v xml:space="preserve"> 600 mm WIDE x 100 mm HIGH</v>
          </cell>
          <cell r="C243">
            <v>400</v>
          </cell>
          <cell r="D243" t="str">
            <v>M</v>
          </cell>
          <cell r="E243">
            <v>380</v>
          </cell>
          <cell r="F243">
            <v>152000</v>
          </cell>
          <cell r="H243">
            <v>0</v>
          </cell>
          <cell r="I243">
            <v>0.84</v>
          </cell>
          <cell r="J243">
            <v>336</v>
          </cell>
          <cell r="K243">
            <v>380</v>
          </cell>
          <cell r="L243">
            <v>152000</v>
          </cell>
          <cell r="M243">
            <v>0</v>
          </cell>
          <cell r="N243">
            <v>0</v>
          </cell>
          <cell r="O243">
            <v>235</v>
          </cell>
          <cell r="P243">
            <v>94000</v>
          </cell>
        </row>
        <row r="244">
          <cell r="A244">
            <v>47</v>
          </cell>
          <cell r="B244" t="str">
            <v xml:space="preserve"> 1000 mm WIDE x 100 mm HIGH</v>
          </cell>
          <cell r="C244">
            <v>160</v>
          </cell>
          <cell r="D244" t="str">
            <v>M</v>
          </cell>
          <cell r="E244">
            <v>450</v>
          </cell>
          <cell r="F244">
            <v>72000</v>
          </cell>
          <cell r="H244">
            <v>0</v>
          </cell>
          <cell r="I244">
            <v>1</v>
          </cell>
          <cell r="J244">
            <v>160</v>
          </cell>
          <cell r="K244">
            <v>450</v>
          </cell>
          <cell r="L244">
            <v>72000</v>
          </cell>
          <cell r="M244">
            <v>0</v>
          </cell>
          <cell r="N244">
            <v>0</v>
          </cell>
          <cell r="O244">
            <v>280</v>
          </cell>
          <cell r="P244">
            <v>44800</v>
          </cell>
        </row>
        <row r="245">
          <cell r="F245">
            <v>0</v>
          </cell>
          <cell r="H245">
            <v>0</v>
          </cell>
          <cell r="J245">
            <v>0</v>
          </cell>
          <cell r="K245">
            <v>0</v>
          </cell>
          <cell r="L245">
            <v>0</v>
          </cell>
          <cell r="M245">
            <v>0</v>
          </cell>
          <cell r="N245">
            <v>0</v>
          </cell>
          <cell r="O245">
            <v>0</v>
          </cell>
          <cell r="P245">
            <v>0</v>
          </cell>
        </row>
        <row r="246">
          <cell r="A246">
            <v>48</v>
          </cell>
          <cell r="B246" t="str">
            <v xml:space="preserve"> CABLE TRAY COVER, H.D. GALV. STEEL</v>
          </cell>
          <cell r="C246">
            <v>150</v>
          </cell>
          <cell r="D246" t="str">
            <v>M</v>
          </cell>
          <cell r="E246">
            <v>328</v>
          </cell>
          <cell r="F246">
            <v>49200</v>
          </cell>
          <cell r="H246">
            <v>0</v>
          </cell>
          <cell r="I246">
            <v>0.6</v>
          </cell>
          <cell r="J246">
            <v>90</v>
          </cell>
          <cell r="K246">
            <v>328</v>
          </cell>
          <cell r="L246">
            <v>49200</v>
          </cell>
          <cell r="M246">
            <v>0</v>
          </cell>
          <cell r="N246">
            <v>0</v>
          </cell>
          <cell r="O246">
            <v>168</v>
          </cell>
          <cell r="P246">
            <v>25200</v>
          </cell>
        </row>
        <row r="247">
          <cell r="B247" t="str">
            <v xml:space="preserve"> W/ ANODIC TREATMENT &amp; EXPOSY COATING(50u)</v>
          </cell>
          <cell r="F247">
            <v>0</v>
          </cell>
          <cell r="H247">
            <v>0</v>
          </cell>
          <cell r="J247">
            <v>0</v>
          </cell>
          <cell r="K247">
            <v>0</v>
          </cell>
          <cell r="L247">
            <v>0</v>
          </cell>
          <cell r="M247">
            <v>0</v>
          </cell>
          <cell r="N247">
            <v>0</v>
          </cell>
          <cell r="O247">
            <v>0</v>
          </cell>
          <cell r="P247">
            <v>0</v>
          </cell>
        </row>
        <row r="248">
          <cell r="B248" t="str">
            <v xml:space="preserve"> STRAIGHT SECTION, 600 mm WIDE</v>
          </cell>
          <cell r="F248">
            <v>0</v>
          </cell>
          <cell r="H248">
            <v>0</v>
          </cell>
          <cell r="J248">
            <v>0</v>
          </cell>
          <cell r="K248">
            <v>0</v>
          </cell>
          <cell r="L248">
            <v>0</v>
          </cell>
          <cell r="M248">
            <v>0</v>
          </cell>
          <cell r="N248">
            <v>0</v>
          </cell>
          <cell r="O248">
            <v>0</v>
          </cell>
          <cell r="P248">
            <v>0</v>
          </cell>
        </row>
        <row r="249">
          <cell r="F249">
            <v>0</v>
          </cell>
          <cell r="H249">
            <v>0</v>
          </cell>
          <cell r="J249">
            <v>0</v>
          </cell>
          <cell r="K249">
            <v>0</v>
          </cell>
          <cell r="L249">
            <v>0</v>
          </cell>
          <cell r="M249">
            <v>0</v>
          </cell>
          <cell r="N249">
            <v>0</v>
          </cell>
          <cell r="O249">
            <v>0</v>
          </cell>
          <cell r="P249">
            <v>0</v>
          </cell>
        </row>
        <row r="250">
          <cell r="A250">
            <v>49</v>
          </cell>
          <cell r="B250" t="str">
            <v xml:space="preserve"> CABLE TRAY FITTINGS &amp; ACCESSORIES</v>
          </cell>
          <cell r="C250">
            <v>1</v>
          </cell>
          <cell r="D250" t="str">
            <v>LOT</v>
          </cell>
          <cell r="E250">
            <v>174320</v>
          </cell>
          <cell r="F250">
            <v>174320</v>
          </cell>
          <cell r="H250">
            <v>0</v>
          </cell>
          <cell r="I250">
            <v>113.39999999999999</v>
          </cell>
          <cell r="J250">
            <v>113</v>
          </cell>
          <cell r="K250">
            <v>174320</v>
          </cell>
          <cell r="L250">
            <v>174320</v>
          </cell>
          <cell r="M250">
            <v>0</v>
          </cell>
          <cell r="N250">
            <v>0</v>
          </cell>
          <cell r="O250">
            <v>31752</v>
          </cell>
          <cell r="P250">
            <v>31752</v>
          </cell>
        </row>
        <row r="251">
          <cell r="F251">
            <v>0</v>
          </cell>
          <cell r="H251">
            <v>0</v>
          </cell>
          <cell r="J251">
            <v>0</v>
          </cell>
          <cell r="K251">
            <v>0</v>
          </cell>
          <cell r="L251">
            <v>0</v>
          </cell>
          <cell r="M251">
            <v>0</v>
          </cell>
          <cell r="N251">
            <v>0</v>
          </cell>
          <cell r="O251">
            <v>0</v>
          </cell>
          <cell r="P251">
            <v>0</v>
          </cell>
        </row>
        <row r="252">
          <cell r="A252">
            <v>50</v>
          </cell>
          <cell r="B252" t="str">
            <v xml:space="preserve"> CABLE TRAY SUPPORT(IN TRENCH), HOT DIPPED GALVAN.</v>
          </cell>
          <cell r="C252">
            <v>3950</v>
          </cell>
          <cell r="D252" t="str">
            <v>KG</v>
          </cell>
          <cell r="E252">
            <v>20</v>
          </cell>
          <cell r="F252">
            <v>79000</v>
          </cell>
          <cell r="H252">
            <v>0</v>
          </cell>
          <cell r="I252">
            <v>0.15</v>
          </cell>
          <cell r="J252">
            <v>593</v>
          </cell>
          <cell r="K252">
            <v>20</v>
          </cell>
          <cell r="L252">
            <v>79000</v>
          </cell>
          <cell r="M252">
            <v>0</v>
          </cell>
          <cell r="N252">
            <v>0</v>
          </cell>
          <cell r="O252">
            <v>42</v>
          </cell>
          <cell r="P252">
            <v>165900</v>
          </cell>
        </row>
        <row r="253">
          <cell r="F253">
            <v>0</v>
          </cell>
          <cell r="H253">
            <v>0</v>
          </cell>
          <cell r="J253">
            <v>0</v>
          </cell>
          <cell r="K253">
            <v>0</v>
          </cell>
          <cell r="L253">
            <v>0</v>
          </cell>
          <cell r="M253">
            <v>0</v>
          </cell>
          <cell r="N253">
            <v>0</v>
          </cell>
          <cell r="O253">
            <v>0</v>
          </cell>
          <cell r="P253">
            <v>0</v>
          </cell>
        </row>
        <row r="254">
          <cell r="A254">
            <v>51</v>
          </cell>
          <cell r="B254" t="str">
            <v>POOLING BOX, OUTDOOR TYPE</v>
          </cell>
          <cell r="C254">
            <v>6</v>
          </cell>
          <cell r="D254" t="str">
            <v>SET</v>
          </cell>
          <cell r="E254">
            <v>80000</v>
          </cell>
          <cell r="F254">
            <v>480000</v>
          </cell>
          <cell r="H254">
            <v>0</v>
          </cell>
          <cell r="I254">
            <v>50</v>
          </cell>
          <cell r="J254">
            <v>300</v>
          </cell>
          <cell r="K254">
            <v>80000</v>
          </cell>
          <cell r="L254">
            <v>480000</v>
          </cell>
          <cell r="M254">
            <v>0</v>
          </cell>
          <cell r="N254">
            <v>0</v>
          </cell>
          <cell r="O254">
            <v>14000</v>
          </cell>
          <cell r="P254">
            <v>84000</v>
          </cell>
        </row>
        <row r="255">
          <cell r="B255" t="str">
            <v>HOT DIPPED GALVANIZED STEEL, W/ PAINTING</v>
          </cell>
          <cell r="F255">
            <v>0</v>
          </cell>
          <cell r="H255">
            <v>0</v>
          </cell>
          <cell r="J255">
            <v>0</v>
          </cell>
          <cell r="K255">
            <v>0</v>
          </cell>
          <cell r="L255">
            <v>0</v>
          </cell>
          <cell r="M255">
            <v>0</v>
          </cell>
          <cell r="N255">
            <v>0</v>
          </cell>
          <cell r="O255">
            <v>0</v>
          </cell>
          <cell r="P255">
            <v>0</v>
          </cell>
        </row>
        <row r="256">
          <cell r="B256" t="str">
            <v xml:space="preserve"> 3000(L)x1600(D)x2200(H)MM., W/ DOORS</v>
          </cell>
          <cell r="F256">
            <v>0</v>
          </cell>
          <cell r="H256">
            <v>0</v>
          </cell>
          <cell r="J256">
            <v>0</v>
          </cell>
          <cell r="K256">
            <v>0</v>
          </cell>
          <cell r="L256">
            <v>0</v>
          </cell>
          <cell r="M256">
            <v>0</v>
          </cell>
          <cell r="N256">
            <v>0</v>
          </cell>
          <cell r="O256">
            <v>0</v>
          </cell>
          <cell r="P256">
            <v>0</v>
          </cell>
        </row>
        <row r="257">
          <cell r="F257">
            <v>0</v>
          </cell>
          <cell r="H257">
            <v>0</v>
          </cell>
          <cell r="J257">
            <v>0</v>
          </cell>
          <cell r="K257">
            <v>0</v>
          </cell>
          <cell r="L257">
            <v>0</v>
          </cell>
          <cell r="M257">
            <v>0</v>
          </cell>
          <cell r="N257">
            <v>0</v>
          </cell>
          <cell r="O257">
            <v>0</v>
          </cell>
          <cell r="P257">
            <v>0</v>
          </cell>
        </row>
        <row r="258">
          <cell r="A258">
            <v>52</v>
          </cell>
          <cell r="B258" t="str">
            <v xml:space="preserve">JUNCTION BOX, INDOOR TYPE, </v>
          </cell>
          <cell r="C258">
            <v>3</v>
          </cell>
          <cell r="D258" t="str">
            <v>SET</v>
          </cell>
          <cell r="E258">
            <v>16000</v>
          </cell>
          <cell r="F258">
            <v>48000</v>
          </cell>
          <cell r="H258">
            <v>0</v>
          </cell>
          <cell r="I258">
            <v>15</v>
          </cell>
          <cell r="J258">
            <v>45</v>
          </cell>
          <cell r="K258">
            <v>16000</v>
          </cell>
          <cell r="L258">
            <v>48000</v>
          </cell>
          <cell r="M258">
            <v>0</v>
          </cell>
          <cell r="N258">
            <v>0</v>
          </cell>
          <cell r="O258">
            <v>4200</v>
          </cell>
          <cell r="P258">
            <v>12600</v>
          </cell>
        </row>
        <row r="259">
          <cell r="B259" t="str">
            <v>W/ TB.(FOR 2.0MM. WIRE) X 200P</v>
          </cell>
          <cell r="F259">
            <v>0</v>
          </cell>
          <cell r="H259">
            <v>0</v>
          </cell>
          <cell r="J259">
            <v>0</v>
          </cell>
          <cell r="K259">
            <v>0</v>
          </cell>
          <cell r="L259">
            <v>0</v>
          </cell>
          <cell r="M259">
            <v>0</v>
          </cell>
          <cell r="N259">
            <v>0</v>
          </cell>
          <cell r="O259">
            <v>0</v>
          </cell>
          <cell r="P259">
            <v>0</v>
          </cell>
        </row>
        <row r="260">
          <cell r="F260">
            <v>0</v>
          </cell>
          <cell r="H260">
            <v>0</v>
          </cell>
          <cell r="J260">
            <v>0</v>
          </cell>
          <cell r="K260">
            <v>0</v>
          </cell>
          <cell r="L260">
            <v>0</v>
          </cell>
          <cell r="M260">
            <v>0</v>
          </cell>
          <cell r="N260">
            <v>0</v>
          </cell>
          <cell r="O260">
            <v>0</v>
          </cell>
          <cell r="P260">
            <v>0</v>
          </cell>
        </row>
        <row r="261">
          <cell r="A261">
            <v>53</v>
          </cell>
          <cell r="B261" t="str">
            <v xml:space="preserve"> MISCELLANEOUS MATERIALS</v>
          </cell>
          <cell r="C261">
            <v>1</v>
          </cell>
          <cell r="D261" t="str">
            <v>LOT</v>
          </cell>
          <cell r="E261">
            <v>677772</v>
          </cell>
          <cell r="F261">
            <v>677772</v>
          </cell>
          <cell r="H261">
            <v>0</v>
          </cell>
          <cell r="I261">
            <v>963.71999999999991</v>
          </cell>
          <cell r="J261">
            <v>964</v>
          </cell>
          <cell r="K261">
            <v>677772</v>
          </cell>
          <cell r="L261">
            <v>677772</v>
          </cell>
          <cell r="M261">
            <v>0</v>
          </cell>
          <cell r="N261">
            <v>0</v>
          </cell>
          <cell r="O261">
            <v>269842</v>
          </cell>
          <cell r="P261">
            <v>269842</v>
          </cell>
        </row>
        <row r="262">
          <cell r="F262">
            <v>0</v>
          </cell>
          <cell r="H262">
            <v>0</v>
          </cell>
          <cell r="J262">
            <v>0</v>
          </cell>
          <cell r="K262">
            <v>0</v>
          </cell>
          <cell r="L262">
            <v>0</v>
          </cell>
          <cell r="M262">
            <v>0</v>
          </cell>
          <cell r="N262">
            <v>0</v>
          </cell>
          <cell r="O262">
            <v>0</v>
          </cell>
          <cell r="P262">
            <v>0</v>
          </cell>
        </row>
        <row r="263">
          <cell r="B263" t="str">
            <v>SUB-TOTAL : (B)</v>
          </cell>
          <cell r="F263">
            <v>23270172</v>
          </cell>
          <cell r="H263">
            <v>0</v>
          </cell>
          <cell r="J263">
            <v>33088</v>
          </cell>
          <cell r="K263">
            <v>0</v>
          </cell>
          <cell r="L263">
            <v>23270172</v>
          </cell>
          <cell r="M263">
            <v>0</v>
          </cell>
          <cell r="N263">
            <v>0</v>
          </cell>
          <cell r="O263">
            <v>0</v>
          </cell>
          <cell r="P263">
            <v>9262383</v>
          </cell>
        </row>
        <row r="264">
          <cell r="F264">
            <v>0</v>
          </cell>
          <cell r="H264">
            <v>0</v>
          </cell>
          <cell r="J264">
            <v>0</v>
          </cell>
          <cell r="K264">
            <v>0</v>
          </cell>
          <cell r="L264">
            <v>0</v>
          </cell>
          <cell r="M264">
            <v>0</v>
          </cell>
          <cell r="N264">
            <v>0</v>
          </cell>
          <cell r="O264">
            <v>0</v>
          </cell>
          <cell r="P264">
            <v>0</v>
          </cell>
        </row>
        <row r="265">
          <cell r="F265">
            <v>0</v>
          </cell>
          <cell r="H265">
            <v>0</v>
          </cell>
          <cell r="J265">
            <v>0</v>
          </cell>
          <cell r="K265">
            <v>0</v>
          </cell>
          <cell r="L265">
            <v>0</v>
          </cell>
          <cell r="M265">
            <v>0</v>
          </cell>
          <cell r="N265">
            <v>0</v>
          </cell>
          <cell r="O265">
            <v>0</v>
          </cell>
          <cell r="P265">
            <v>0</v>
          </cell>
        </row>
        <row r="266">
          <cell r="F266">
            <v>0</v>
          </cell>
          <cell r="H266">
            <v>0</v>
          </cell>
          <cell r="J266">
            <v>0</v>
          </cell>
          <cell r="K266">
            <v>0</v>
          </cell>
          <cell r="L266">
            <v>0</v>
          </cell>
          <cell r="M266">
            <v>0</v>
          </cell>
          <cell r="N266">
            <v>0</v>
          </cell>
          <cell r="O266">
            <v>0</v>
          </cell>
          <cell r="P266">
            <v>0</v>
          </cell>
        </row>
        <row r="267">
          <cell r="A267" t="str">
            <v xml:space="preserve">  C.</v>
          </cell>
          <cell r="B267" t="str">
            <v xml:space="preserve"> LIGHTING SYSTEM(????????????)</v>
          </cell>
          <cell r="C267">
            <v>350</v>
          </cell>
          <cell r="D267" t="str">
            <v>M</v>
          </cell>
          <cell r="E267">
            <v>26</v>
          </cell>
          <cell r="F267">
            <v>0</v>
          </cell>
          <cell r="H267">
            <v>0</v>
          </cell>
          <cell r="J267">
            <v>0</v>
          </cell>
          <cell r="K267">
            <v>0</v>
          </cell>
          <cell r="L267">
            <v>0</v>
          </cell>
          <cell r="M267">
            <v>0</v>
          </cell>
          <cell r="N267">
            <v>0</v>
          </cell>
          <cell r="O267">
            <v>0</v>
          </cell>
          <cell r="P267">
            <v>0</v>
          </cell>
        </row>
        <row r="268">
          <cell r="A268">
            <v>1</v>
          </cell>
          <cell r="B268" t="str">
            <v xml:space="preserve"> LIGHTING PANEL FOR CLASS 1 DIV.2  GROUP D</v>
          </cell>
          <cell r="C268">
            <v>1</v>
          </cell>
          <cell r="D268" t="str">
            <v>SET</v>
          </cell>
          <cell r="E268">
            <v>144000</v>
          </cell>
          <cell r="F268">
            <v>144000</v>
          </cell>
          <cell r="H268">
            <v>0</v>
          </cell>
          <cell r="I268">
            <v>10</v>
          </cell>
          <cell r="J268">
            <v>10</v>
          </cell>
          <cell r="K268">
            <v>144000</v>
          </cell>
          <cell r="L268">
            <v>144000</v>
          </cell>
          <cell r="M268">
            <v>0</v>
          </cell>
          <cell r="N268">
            <v>0</v>
          </cell>
          <cell r="O268">
            <v>2800</v>
          </cell>
          <cell r="P268">
            <v>2800</v>
          </cell>
        </row>
        <row r="269">
          <cell r="B269" t="str">
            <v xml:space="preserve"> , 3 PHASE 3 WIRE 240V, MAIN 3P30A,BRANCH 2P 20A 6CKT</v>
          </cell>
          <cell r="F269">
            <v>0</v>
          </cell>
          <cell r="H269">
            <v>0</v>
          </cell>
          <cell r="I269">
            <v>0.5</v>
          </cell>
          <cell r="J269">
            <v>0</v>
          </cell>
          <cell r="K269">
            <v>0</v>
          </cell>
          <cell r="L269">
            <v>0</v>
          </cell>
          <cell r="M269">
            <v>0</v>
          </cell>
          <cell r="N269">
            <v>0</v>
          </cell>
          <cell r="O269">
            <v>0</v>
          </cell>
          <cell r="P269">
            <v>0</v>
          </cell>
        </row>
        <row r="270">
          <cell r="A270">
            <v>2</v>
          </cell>
          <cell r="B270" t="str">
            <v xml:space="preserve">LTG. PNL FOR WEATHER-PROOF, 3PHASE 3 WIRE 240V </v>
          </cell>
          <cell r="C270">
            <v>1</v>
          </cell>
          <cell r="D270" t="str">
            <v>SET</v>
          </cell>
          <cell r="E270">
            <v>13000</v>
          </cell>
          <cell r="F270">
            <v>13000</v>
          </cell>
          <cell r="H270">
            <v>0</v>
          </cell>
          <cell r="I270">
            <v>10</v>
          </cell>
          <cell r="J270">
            <v>10</v>
          </cell>
          <cell r="K270">
            <v>13000</v>
          </cell>
          <cell r="L270">
            <v>13000</v>
          </cell>
          <cell r="M270">
            <v>0</v>
          </cell>
          <cell r="N270">
            <v>0</v>
          </cell>
          <cell r="O270">
            <v>2800</v>
          </cell>
          <cell r="P270">
            <v>2800</v>
          </cell>
        </row>
        <row r="271">
          <cell r="B271" t="str">
            <v>MAIN 3P30A,BRANCH 2P 20A 8 CKT</v>
          </cell>
          <cell r="F271">
            <v>0</v>
          </cell>
          <cell r="H271">
            <v>0</v>
          </cell>
          <cell r="J271">
            <v>0</v>
          </cell>
          <cell r="K271">
            <v>0</v>
          </cell>
          <cell r="L271">
            <v>0</v>
          </cell>
          <cell r="M271">
            <v>0</v>
          </cell>
          <cell r="N271">
            <v>0</v>
          </cell>
          <cell r="O271">
            <v>0</v>
          </cell>
          <cell r="P271">
            <v>0</v>
          </cell>
        </row>
        <row r="272">
          <cell r="A272">
            <v>3</v>
          </cell>
          <cell r="B272" t="str">
            <v>LTG. PNL. FOR CLASS 1, DIV.2 GROUP D , 3PHASE 3WIRE</v>
          </cell>
          <cell r="C272">
            <v>1</v>
          </cell>
          <cell r="D272" t="str">
            <v>SET</v>
          </cell>
          <cell r="E272">
            <v>157500</v>
          </cell>
          <cell r="F272">
            <v>157500</v>
          </cell>
          <cell r="H272">
            <v>0</v>
          </cell>
          <cell r="I272">
            <v>10</v>
          </cell>
          <cell r="J272">
            <v>10</v>
          </cell>
          <cell r="K272">
            <v>157500</v>
          </cell>
          <cell r="L272">
            <v>157500</v>
          </cell>
          <cell r="M272">
            <v>0</v>
          </cell>
          <cell r="N272">
            <v>0</v>
          </cell>
          <cell r="O272">
            <v>2800</v>
          </cell>
          <cell r="P272">
            <v>2800</v>
          </cell>
        </row>
        <row r="273">
          <cell r="B273" t="str">
            <v>240V, MAIN 3P50A,BRANCH 2P 20A 10CKT</v>
          </cell>
          <cell r="F273">
            <v>0</v>
          </cell>
          <cell r="H273">
            <v>0</v>
          </cell>
          <cell r="J273">
            <v>0</v>
          </cell>
          <cell r="K273">
            <v>0</v>
          </cell>
          <cell r="L273">
            <v>0</v>
          </cell>
          <cell r="M273">
            <v>0</v>
          </cell>
          <cell r="N273">
            <v>0</v>
          </cell>
          <cell r="O273">
            <v>0</v>
          </cell>
          <cell r="P273">
            <v>0</v>
          </cell>
        </row>
        <row r="274">
          <cell r="A274">
            <v>4</v>
          </cell>
          <cell r="B274" t="str">
            <v>LTG. PNL. FOR WEATHER-PROOF , 3PHASE 3WIRE</v>
          </cell>
          <cell r="C274">
            <v>1</v>
          </cell>
          <cell r="D274" t="str">
            <v>SET</v>
          </cell>
          <cell r="E274">
            <v>11000</v>
          </cell>
          <cell r="F274">
            <v>11000</v>
          </cell>
          <cell r="H274">
            <v>0</v>
          </cell>
          <cell r="I274">
            <v>8</v>
          </cell>
          <cell r="J274">
            <v>8</v>
          </cell>
          <cell r="K274">
            <v>11000</v>
          </cell>
          <cell r="L274">
            <v>11000</v>
          </cell>
          <cell r="M274">
            <v>0</v>
          </cell>
          <cell r="N274">
            <v>0</v>
          </cell>
          <cell r="O274">
            <v>2240</v>
          </cell>
          <cell r="P274">
            <v>2240</v>
          </cell>
        </row>
        <row r="275">
          <cell r="B275" t="str">
            <v>240V, MAIN 3P30A,BRANCH2P 20A 6CKT</v>
          </cell>
          <cell r="F275">
            <v>0</v>
          </cell>
          <cell r="H275">
            <v>0</v>
          </cell>
          <cell r="J275">
            <v>0</v>
          </cell>
          <cell r="K275">
            <v>0</v>
          </cell>
          <cell r="L275">
            <v>0</v>
          </cell>
          <cell r="M275">
            <v>0</v>
          </cell>
          <cell r="N275">
            <v>0</v>
          </cell>
          <cell r="O275">
            <v>0</v>
          </cell>
          <cell r="P275">
            <v>0</v>
          </cell>
        </row>
        <row r="276">
          <cell r="A276">
            <v>5</v>
          </cell>
          <cell r="B276" t="str">
            <v>LTG. PNL. FOR CLASS 1, DIV.2 GROUP D 3 PHASE 3 WIRE</v>
          </cell>
          <cell r="C276">
            <v>1</v>
          </cell>
          <cell r="D276" t="str">
            <v>SET</v>
          </cell>
          <cell r="E276">
            <v>164700</v>
          </cell>
          <cell r="F276">
            <v>164700</v>
          </cell>
          <cell r="H276">
            <v>0</v>
          </cell>
          <cell r="I276">
            <v>8</v>
          </cell>
          <cell r="J276">
            <v>8</v>
          </cell>
          <cell r="K276">
            <v>164700</v>
          </cell>
          <cell r="L276">
            <v>164700</v>
          </cell>
          <cell r="M276">
            <v>0</v>
          </cell>
          <cell r="N276">
            <v>0</v>
          </cell>
          <cell r="O276">
            <v>2240</v>
          </cell>
          <cell r="P276">
            <v>2240</v>
          </cell>
        </row>
        <row r="277">
          <cell r="B277" t="str">
            <v>240V 2P50A 12CKT</v>
          </cell>
          <cell r="F277">
            <v>0</v>
          </cell>
          <cell r="H277">
            <v>0</v>
          </cell>
          <cell r="J277">
            <v>0</v>
          </cell>
          <cell r="K277">
            <v>0</v>
          </cell>
          <cell r="L277">
            <v>0</v>
          </cell>
          <cell r="M277">
            <v>0</v>
          </cell>
          <cell r="N277">
            <v>0</v>
          </cell>
          <cell r="O277">
            <v>0</v>
          </cell>
          <cell r="P277">
            <v>0</v>
          </cell>
        </row>
        <row r="278">
          <cell r="A278">
            <v>6</v>
          </cell>
          <cell r="B278" t="str">
            <v>LTG. PNL. FOR GENERAL PURPOSE 3 PHASE 3 WIRE</v>
          </cell>
          <cell r="C278">
            <v>2</v>
          </cell>
          <cell r="D278" t="str">
            <v>SET</v>
          </cell>
          <cell r="E278">
            <v>12500</v>
          </cell>
          <cell r="F278">
            <v>25000</v>
          </cell>
          <cell r="H278">
            <v>0</v>
          </cell>
          <cell r="I278">
            <v>8</v>
          </cell>
          <cell r="J278">
            <v>16</v>
          </cell>
          <cell r="K278">
            <v>12500</v>
          </cell>
          <cell r="L278">
            <v>25000</v>
          </cell>
          <cell r="M278">
            <v>0</v>
          </cell>
          <cell r="N278">
            <v>0</v>
          </cell>
          <cell r="O278">
            <v>2240</v>
          </cell>
          <cell r="P278">
            <v>4480</v>
          </cell>
        </row>
        <row r="279">
          <cell r="B279" t="str">
            <v>240V MAIN 3P50A,BRANCH 3P20A 6CKT</v>
          </cell>
          <cell r="F279">
            <v>0</v>
          </cell>
          <cell r="H279">
            <v>0</v>
          </cell>
          <cell r="J279">
            <v>0</v>
          </cell>
          <cell r="K279">
            <v>0</v>
          </cell>
          <cell r="L279">
            <v>0</v>
          </cell>
          <cell r="M279">
            <v>0</v>
          </cell>
          <cell r="N279">
            <v>0</v>
          </cell>
          <cell r="O279">
            <v>0</v>
          </cell>
          <cell r="P279">
            <v>0</v>
          </cell>
        </row>
        <row r="280">
          <cell r="A280">
            <v>7</v>
          </cell>
          <cell r="B280" t="str">
            <v>LTG. PNL. FOR GENERAL PURPOSE 3 PHASE 3 WIRE</v>
          </cell>
          <cell r="C280">
            <v>1</v>
          </cell>
          <cell r="D280" t="str">
            <v>SET</v>
          </cell>
          <cell r="E280">
            <v>14500</v>
          </cell>
          <cell r="F280">
            <v>14500</v>
          </cell>
          <cell r="H280">
            <v>0</v>
          </cell>
          <cell r="I280">
            <v>8</v>
          </cell>
          <cell r="J280">
            <v>8</v>
          </cell>
          <cell r="K280">
            <v>14500</v>
          </cell>
          <cell r="L280">
            <v>14500</v>
          </cell>
          <cell r="M280">
            <v>0</v>
          </cell>
          <cell r="N280">
            <v>0</v>
          </cell>
          <cell r="O280">
            <v>2240</v>
          </cell>
          <cell r="P280">
            <v>2240</v>
          </cell>
        </row>
        <row r="281">
          <cell r="B281" t="str">
            <v>240V MAIN 3P70A,BRANCH 3P20A 8CKT</v>
          </cell>
          <cell r="F281">
            <v>0</v>
          </cell>
          <cell r="H281">
            <v>0</v>
          </cell>
          <cell r="J281">
            <v>0</v>
          </cell>
          <cell r="K281">
            <v>0</v>
          </cell>
          <cell r="L281">
            <v>0</v>
          </cell>
          <cell r="M281">
            <v>0</v>
          </cell>
          <cell r="N281">
            <v>0</v>
          </cell>
          <cell r="O281">
            <v>0</v>
          </cell>
          <cell r="P281">
            <v>0</v>
          </cell>
        </row>
        <row r="282">
          <cell r="A282">
            <v>8</v>
          </cell>
          <cell r="B282" t="str">
            <v>CIRCUIT BREAKER AND ENCLOSURE FOR CLASS 1 DIV.2</v>
          </cell>
          <cell r="C282">
            <v>5</v>
          </cell>
          <cell r="D282" t="str">
            <v>SET</v>
          </cell>
          <cell r="E282">
            <v>37800</v>
          </cell>
          <cell r="F282">
            <v>189000</v>
          </cell>
          <cell r="H282">
            <v>0</v>
          </cell>
          <cell r="I282">
            <v>4</v>
          </cell>
          <cell r="J282">
            <v>20</v>
          </cell>
          <cell r="K282">
            <v>37800</v>
          </cell>
          <cell r="L282">
            <v>189000</v>
          </cell>
          <cell r="M282">
            <v>0</v>
          </cell>
          <cell r="N282">
            <v>0</v>
          </cell>
          <cell r="O282">
            <v>1120</v>
          </cell>
          <cell r="P282">
            <v>5600</v>
          </cell>
        </row>
        <row r="283">
          <cell r="B283" t="str">
            <v>GROUP D, 3-POLE 20AMP</v>
          </cell>
          <cell r="F283">
            <v>0</v>
          </cell>
          <cell r="H283">
            <v>0</v>
          </cell>
          <cell r="J283">
            <v>0</v>
          </cell>
          <cell r="K283">
            <v>0</v>
          </cell>
          <cell r="L283">
            <v>0</v>
          </cell>
          <cell r="M283">
            <v>0</v>
          </cell>
          <cell r="N283">
            <v>0</v>
          </cell>
          <cell r="O283">
            <v>0</v>
          </cell>
          <cell r="P283">
            <v>0</v>
          </cell>
        </row>
        <row r="284">
          <cell r="A284">
            <v>9</v>
          </cell>
          <cell r="B284" t="str">
            <v xml:space="preserve">CIRCUIT BREAKER AND ENCLOSURE FOR CLASS 1 DIV.2 </v>
          </cell>
          <cell r="C284">
            <v>1</v>
          </cell>
          <cell r="D284" t="str">
            <v>SET</v>
          </cell>
          <cell r="E284">
            <v>37800</v>
          </cell>
          <cell r="F284">
            <v>37800</v>
          </cell>
          <cell r="H284">
            <v>0</v>
          </cell>
          <cell r="I284">
            <v>4</v>
          </cell>
          <cell r="J284">
            <v>4</v>
          </cell>
          <cell r="K284">
            <v>37800</v>
          </cell>
          <cell r="L284">
            <v>37800</v>
          </cell>
          <cell r="M284">
            <v>0</v>
          </cell>
          <cell r="N284">
            <v>0</v>
          </cell>
          <cell r="O284">
            <v>1120</v>
          </cell>
          <cell r="P284">
            <v>1120</v>
          </cell>
        </row>
        <row r="285">
          <cell r="B285" t="str">
            <v>GROUP D 3-POLE 30AMP</v>
          </cell>
          <cell r="F285">
            <v>0</v>
          </cell>
          <cell r="H285">
            <v>0</v>
          </cell>
          <cell r="J285">
            <v>0</v>
          </cell>
          <cell r="K285">
            <v>0</v>
          </cell>
          <cell r="L285">
            <v>0</v>
          </cell>
          <cell r="M285">
            <v>0</v>
          </cell>
          <cell r="N285">
            <v>0</v>
          </cell>
          <cell r="O285">
            <v>0</v>
          </cell>
          <cell r="P285">
            <v>0</v>
          </cell>
        </row>
        <row r="286">
          <cell r="A286">
            <v>10</v>
          </cell>
          <cell r="B286" t="str">
            <v xml:space="preserve">DRY TYPE TRANSFORMER WITH ENCLOSURE </v>
          </cell>
          <cell r="C286">
            <v>4</v>
          </cell>
          <cell r="D286" t="str">
            <v>SET</v>
          </cell>
          <cell r="E286">
            <v>25000</v>
          </cell>
          <cell r="F286">
            <v>100000</v>
          </cell>
          <cell r="H286">
            <v>0</v>
          </cell>
          <cell r="I286">
            <v>12</v>
          </cell>
          <cell r="J286">
            <v>48</v>
          </cell>
          <cell r="K286">
            <v>25000</v>
          </cell>
          <cell r="L286">
            <v>100000</v>
          </cell>
          <cell r="M286">
            <v>0</v>
          </cell>
          <cell r="N286">
            <v>0</v>
          </cell>
          <cell r="O286">
            <v>3360</v>
          </cell>
          <cell r="P286">
            <v>13440</v>
          </cell>
        </row>
        <row r="287">
          <cell r="B287" t="str">
            <v>3PH 480/240V 15KVA</v>
          </cell>
          <cell r="F287">
            <v>0</v>
          </cell>
          <cell r="H287">
            <v>0</v>
          </cell>
          <cell r="J287">
            <v>0</v>
          </cell>
          <cell r="K287">
            <v>0</v>
          </cell>
          <cell r="L287">
            <v>0</v>
          </cell>
          <cell r="M287">
            <v>0</v>
          </cell>
          <cell r="N287">
            <v>0</v>
          </cell>
          <cell r="O287">
            <v>0</v>
          </cell>
          <cell r="P287">
            <v>0</v>
          </cell>
        </row>
        <row r="288">
          <cell r="A288">
            <v>11</v>
          </cell>
          <cell r="B288" t="str">
            <v xml:space="preserve">DRY TYPE TRANSFORMER WITH ENCLOSURE  </v>
          </cell>
          <cell r="C288">
            <v>1</v>
          </cell>
          <cell r="D288" t="str">
            <v>SET</v>
          </cell>
          <cell r="E288">
            <v>33000</v>
          </cell>
          <cell r="F288">
            <v>33000</v>
          </cell>
          <cell r="H288">
            <v>0</v>
          </cell>
          <cell r="I288">
            <v>16</v>
          </cell>
          <cell r="J288">
            <v>16</v>
          </cell>
          <cell r="K288">
            <v>33000</v>
          </cell>
          <cell r="L288">
            <v>33000</v>
          </cell>
          <cell r="M288">
            <v>0</v>
          </cell>
          <cell r="N288">
            <v>0</v>
          </cell>
          <cell r="O288">
            <v>4480</v>
          </cell>
          <cell r="P288">
            <v>4480</v>
          </cell>
        </row>
        <row r="289">
          <cell r="B289" t="str">
            <v xml:space="preserve"> 3PH 480/240V 25KVA</v>
          </cell>
          <cell r="F289">
            <v>0</v>
          </cell>
          <cell r="H289">
            <v>0</v>
          </cell>
          <cell r="J289">
            <v>0</v>
          </cell>
          <cell r="K289">
            <v>0</v>
          </cell>
          <cell r="L289">
            <v>0</v>
          </cell>
          <cell r="M289">
            <v>0</v>
          </cell>
          <cell r="N289">
            <v>0</v>
          </cell>
          <cell r="O289">
            <v>0</v>
          </cell>
          <cell r="P289">
            <v>0</v>
          </cell>
        </row>
        <row r="290">
          <cell r="A290">
            <v>12</v>
          </cell>
          <cell r="B290" t="str">
            <v xml:space="preserve">DRY TYPE TRANSFORMER WITH ENCLOSURE  </v>
          </cell>
          <cell r="C290">
            <v>1</v>
          </cell>
          <cell r="D290" t="str">
            <v>SET</v>
          </cell>
          <cell r="E290">
            <v>18000</v>
          </cell>
          <cell r="F290">
            <v>18000</v>
          </cell>
          <cell r="H290">
            <v>0</v>
          </cell>
          <cell r="I290">
            <v>6</v>
          </cell>
          <cell r="J290">
            <v>6</v>
          </cell>
          <cell r="K290">
            <v>18000</v>
          </cell>
          <cell r="L290">
            <v>18000</v>
          </cell>
          <cell r="M290">
            <v>0</v>
          </cell>
          <cell r="N290">
            <v>0</v>
          </cell>
          <cell r="O290">
            <v>1680</v>
          </cell>
          <cell r="P290">
            <v>1680</v>
          </cell>
        </row>
        <row r="291">
          <cell r="B291" t="str">
            <v xml:space="preserve"> 3PH 480/240-120V 5KVA</v>
          </cell>
          <cell r="F291">
            <v>0</v>
          </cell>
          <cell r="H291">
            <v>0</v>
          </cell>
          <cell r="J291">
            <v>0</v>
          </cell>
          <cell r="K291">
            <v>0</v>
          </cell>
          <cell r="L291">
            <v>0</v>
          </cell>
          <cell r="M291">
            <v>0</v>
          </cell>
          <cell r="N291">
            <v>0</v>
          </cell>
          <cell r="O291">
            <v>0</v>
          </cell>
          <cell r="P291">
            <v>0</v>
          </cell>
        </row>
        <row r="292">
          <cell r="A292">
            <v>13</v>
          </cell>
          <cell r="B292" t="str">
            <v xml:space="preserve"> MER. VAP. LTG. FIX. VAPOR-TIGHT PENDANT</v>
          </cell>
          <cell r="C292">
            <v>21</v>
          </cell>
          <cell r="D292" t="str">
            <v>SET</v>
          </cell>
          <cell r="E292">
            <v>9500</v>
          </cell>
          <cell r="F292">
            <v>199500</v>
          </cell>
          <cell r="H292">
            <v>0</v>
          </cell>
          <cell r="I292">
            <v>7</v>
          </cell>
          <cell r="J292">
            <v>147</v>
          </cell>
          <cell r="K292">
            <v>9500</v>
          </cell>
          <cell r="L292">
            <v>199500</v>
          </cell>
          <cell r="M292">
            <v>0</v>
          </cell>
          <cell r="N292">
            <v>0</v>
          </cell>
          <cell r="O292">
            <v>1960</v>
          </cell>
          <cell r="P292">
            <v>41160</v>
          </cell>
        </row>
        <row r="293">
          <cell r="B293" t="str">
            <v xml:space="preserve"> MTG,. INTEGRAL CONST. WATT. BALLAST C/W </v>
          </cell>
          <cell r="F293">
            <v>0</v>
          </cell>
          <cell r="H293">
            <v>0</v>
          </cell>
          <cell r="J293">
            <v>0</v>
          </cell>
          <cell r="K293">
            <v>0</v>
          </cell>
          <cell r="L293">
            <v>0</v>
          </cell>
          <cell r="M293">
            <v>0</v>
          </cell>
          <cell r="N293">
            <v>0</v>
          </cell>
          <cell r="O293">
            <v>0</v>
          </cell>
          <cell r="P293">
            <v>0</v>
          </cell>
        </row>
        <row r="294">
          <cell r="B294" t="str">
            <v xml:space="preserve"> GUARD AND DOME REFL. 3/4" HUB 400W 240V</v>
          </cell>
          <cell r="F294">
            <v>0</v>
          </cell>
          <cell r="H294">
            <v>0</v>
          </cell>
          <cell r="J294">
            <v>0</v>
          </cell>
          <cell r="K294">
            <v>0</v>
          </cell>
          <cell r="L294">
            <v>0</v>
          </cell>
          <cell r="M294">
            <v>0</v>
          </cell>
          <cell r="N294">
            <v>0</v>
          </cell>
          <cell r="O294">
            <v>0</v>
          </cell>
          <cell r="P294">
            <v>0</v>
          </cell>
        </row>
        <row r="295">
          <cell r="B295" t="str">
            <v>CLASS 1, DIV.2 GROPU D</v>
          </cell>
          <cell r="F295">
            <v>0</v>
          </cell>
          <cell r="H295">
            <v>0</v>
          </cell>
          <cell r="J295">
            <v>0</v>
          </cell>
          <cell r="K295">
            <v>0</v>
          </cell>
          <cell r="L295">
            <v>0</v>
          </cell>
          <cell r="M295">
            <v>0</v>
          </cell>
          <cell r="N295">
            <v>0</v>
          </cell>
          <cell r="O295">
            <v>0</v>
          </cell>
          <cell r="P295">
            <v>0</v>
          </cell>
        </row>
        <row r="296">
          <cell r="A296">
            <v>14</v>
          </cell>
          <cell r="B296" t="str">
            <v xml:space="preserve">MER. VAP. LTG. FIX. VAPOR-TIGHT STANCHION MTG. </v>
          </cell>
          <cell r="C296">
            <v>122</v>
          </cell>
          <cell r="D296" t="str">
            <v>SET</v>
          </cell>
          <cell r="E296">
            <v>6000</v>
          </cell>
          <cell r="F296">
            <v>732000</v>
          </cell>
          <cell r="H296">
            <v>0</v>
          </cell>
          <cell r="I296">
            <v>8</v>
          </cell>
          <cell r="J296">
            <v>976</v>
          </cell>
          <cell r="K296">
            <v>6000</v>
          </cell>
          <cell r="L296">
            <v>732000</v>
          </cell>
          <cell r="M296">
            <v>0</v>
          </cell>
          <cell r="N296">
            <v>0</v>
          </cell>
          <cell r="O296">
            <v>2240</v>
          </cell>
          <cell r="P296">
            <v>273280</v>
          </cell>
        </row>
        <row r="297">
          <cell r="B297" t="str">
            <v>INTEGRAL CONST. WATT. BALLAST C/W GLOBE GUARD &amp;</v>
          </cell>
          <cell r="F297">
            <v>0</v>
          </cell>
          <cell r="H297">
            <v>0</v>
          </cell>
          <cell r="J297">
            <v>0</v>
          </cell>
          <cell r="K297">
            <v>0</v>
          </cell>
          <cell r="L297">
            <v>0</v>
          </cell>
          <cell r="M297">
            <v>0</v>
          </cell>
          <cell r="N297">
            <v>0</v>
          </cell>
          <cell r="O297">
            <v>0</v>
          </cell>
          <cell r="P297">
            <v>0</v>
          </cell>
        </row>
        <row r="298">
          <cell r="B298" t="str">
            <v xml:space="preserve">DOME REFL. 1-1/2 IN HUB 175W 240V CLASS 1, DIV 2 </v>
          </cell>
          <cell r="F298">
            <v>0</v>
          </cell>
          <cell r="H298">
            <v>0</v>
          </cell>
          <cell r="J298">
            <v>0</v>
          </cell>
          <cell r="K298">
            <v>0</v>
          </cell>
          <cell r="L298">
            <v>0</v>
          </cell>
          <cell r="M298">
            <v>0</v>
          </cell>
          <cell r="N298">
            <v>0</v>
          </cell>
          <cell r="O298">
            <v>0</v>
          </cell>
          <cell r="P298">
            <v>0</v>
          </cell>
        </row>
        <row r="299">
          <cell r="B299" t="str">
            <v>GROUP D</v>
          </cell>
          <cell r="F299">
            <v>0</v>
          </cell>
          <cell r="H299">
            <v>0</v>
          </cell>
          <cell r="J299">
            <v>0</v>
          </cell>
          <cell r="K299">
            <v>0</v>
          </cell>
          <cell r="L299">
            <v>0</v>
          </cell>
          <cell r="M299">
            <v>0</v>
          </cell>
          <cell r="N299">
            <v>0</v>
          </cell>
          <cell r="O299">
            <v>0</v>
          </cell>
          <cell r="P299">
            <v>0</v>
          </cell>
        </row>
        <row r="300">
          <cell r="A300">
            <v>15</v>
          </cell>
          <cell r="B300" t="str">
            <v>MER. VAP. LTG. FIX. VAPOR-TIGHT PENDANT MTG.</v>
          </cell>
          <cell r="C300">
            <v>52</v>
          </cell>
          <cell r="D300" t="str">
            <v>SET</v>
          </cell>
          <cell r="E300">
            <v>5600</v>
          </cell>
          <cell r="F300">
            <v>291200</v>
          </cell>
          <cell r="H300">
            <v>0</v>
          </cell>
          <cell r="I300">
            <v>7</v>
          </cell>
          <cell r="J300">
            <v>364</v>
          </cell>
          <cell r="K300">
            <v>5600</v>
          </cell>
          <cell r="L300">
            <v>291200</v>
          </cell>
          <cell r="M300">
            <v>0</v>
          </cell>
          <cell r="N300">
            <v>0</v>
          </cell>
          <cell r="O300">
            <v>1960</v>
          </cell>
          <cell r="P300">
            <v>101920</v>
          </cell>
        </row>
        <row r="301">
          <cell r="B301" t="str">
            <v xml:space="preserve">INTEGRAL CONST. WATT. BALLAST C/W GUARD AND </v>
          </cell>
          <cell r="F301">
            <v>0</v>
          </cell>
          <cell r="H301">
            <v>0</v>
          </cell>
          <cell r="J301">
            <v>0</v>
          </cell>
          <cell r="K301">
            <v>0</v>
          </cell>
          <cell r="L301">
            <v>0</v>
          </cell>
          <cell r="M301">
            <v>0</v>
          </cell>
          <cell r="N301">
            <v>0</v>
          </cell>
          <cell r="O301">
            <v>0</v>
          </cell>
          <cell r="P301">
            <v>0</v>
          </cell>
        </row>
        <row r="302">
          <cell r="B302" t="str">
            <v>DOME REFL. 3/4" HUB 175W 240V CLASS 1 DIV.2 GROUP D</v>
          </cell>
          <cell r="F302">
            <v>0</v>
          </cell>
          <cell r="H302">
            <v>0</v>
          </cell>
          <cell r="J302">
            <v>0</v>
          </cell>
          <cell r="K302">
            <v>0</v>
          </cell>
          <cell r="L302">
            <v>0</v>
          </cell>
          <cell r="M302">
            <v>0</v>
          </cell>
          <cell r="N302">
            <v>0</v>
          </cell>
          <cell r="O302">
            <v>0</v>
          </cell>
          <cell r="P302">
            <v>0</v>
          </cell>
        </row>
        <row r="303">
          <cell r="A303">
            <v>16</v>
          </cell>
          <cell r="B303" t="str">
            <v xml:space="preserve"> FLOOD FLOODING MER. VAP. 250W WEATHER-PROOF</v>
          </cell>
          <cell r="C303">
            <v>45</v>
          </cell>
          <cell r="D303" t="str">
            <v>SET</v>
          </cell>
          <cell r="E303">
            <v>1900</v>
          </cell>
          <cell r="F303">
            <v>85500</v>
          </cell>
          <cell r="H303">
            <v>0</v>
          </cell>
          <cell r="I303">
            <v>7</v>
          </cell>
          <cell r="J303">
            <v>315</v>
          </cell>
          <cell r="K303">
            <v>1900</v>
          </cell>
          <cell r="L303">
            <v>85500</v>
          </cell>
          <cell r="M303">
            <v>0</v>
          </cell>
          <cell r="N303">
            <v>0</v>
          </cell>
          <cell r="O303">
            <v>1960</v>
          </cell>
          <cell r="P303">
            <v>88200</v>
          </cell>
        </row>
        <row r="304">
          <cell r="A304">
            <v>17</v>
          </cell>
          <cell r="B304" t="str">
            <v xml:space="preserve">MER. VAP. STREET LTG FIX. 250W 240V </v>
          </cell>
          <cell r="C304">
            <v>209</v>
          </cell>
          <cell r="D304" t="str">
            <v>SET</v>
          </cell>
          <cell r="E304">
            <v>1650</v>
          </cell>
          <cell r="F304">
            <v>344850</v>
          </cell>
          <cell r="H304">
            <v>0</v>
          </cell>
          <cell r="I304">
            <v>2</v>
          </cell>
          <cell r="J304">
            <v>418</v>
          </cell>
          <cell r="K304">
            <v>1650</v>
          </cell>
          <cell r="L304">
            <v>344850</v>
          </cell>
          <cell r="M304">
            <v>0</v>
          </cell>
          <cell r="N304">
            <v>0</v>
          </cell>
          <cell r="O304">
            <v>560</v>
          </cell>
          <cell r="P304">
            <v>117040</v>
          </cell>
        </row>
        <row r="305">
          <cell r="A305">
            <v>18</v>
          </cell>
          <cell r="B305" t="str">
            <v>STREET LIGHT PLOE 7M SINGLE ARM WITH FOUNDATION</v>
          </cell>
          <cell r="C305">
            <v>95</v>
          </cell>
          <cell r="D305" t="str">
            <v>SET</v>
          </cell>
          <cell r="E305">
            <v>11600</v>
          </cell>
          <cell r="F305">
            <v>1102000</v>
          </cell>
          <cell r="H305">
            <v>0</v>
          </cell>
          <cell r="I305">
            <v>9</v>
          </cell>
          <cell r="J305">
            <v>855</v>
          </cell>
          <cell r="K305">
            <v>11600</v>
          </cell>
          <cell r="L305">
            <v>1102000</v>
          </cell>
          <cell r="M305">
            <v>0</v>
          </cell>
          <cell r="N305">
            <v>0</v>
          </cell>
          <cell r="O305">
            <v>2520</v>
          </cell>
          <cell r="P305">
            <v>239400</v>
          </cell>
        </row>
        <row r="306">
          <cell r="A306">
            <v>19</v>
          </cell>
          <cell r="B306" t="str">
            <v>STREET LIGHT PLOE 7M TWINS ARMS WITH FOUNDATION</v>
          </cell>
          <cell r="C306">
            <v>57</v>
          </cell>
          <cell r="D306" t="str">
            <v>SET</v>
          </cell>
          <cell r="E306">
            <v>13300</v>
          </cell>
          <cell r="F306">
            <v>758100</v>
          </cell>
          <cell r="H306">
            <v>0</v>
          </cell>
          <cell r="I306">
            <v>10</v>
          </cell>
          <cell r="J306">
            <v>570</v>
          </cell>
          <cell r="K306">
            <v>13300</v>
          </cell>
          <cell r="L306">
            <v>758100</v>
          </cell>
          <cell r="M306">
            <v>0</v>
          </cell>
          <cell r="N306">
            <v>0</v>
          </cell>
          <cell r="O306">
            <v>2800</v>
          </cell>
          <cell r="P306">
            <v>159600</v>
          </cell>
        </row>
        <row r="307">
          <cell r="A307">
            <v>20</v>
          </cell>
          <cell r="B307" t="str">
            <v xml:space="preserve"> PHOTOELECTRIC CONTROL UNIT, 240V 15A, </v>
          </cell>
          <cell r="C307">
            <v>1</v>
          </cell>
          <cell r="D307" t="str">
            <v>PCS</v>
          </cell>
          <cell r="E307">
            <v>6000</v>
          </cell>
          <cell r="F307">
            <v>6000</v>
          </cell>
          <cell r="H307">
            <v>0</v>
          </cell>
          <cell r="I307">
            <v>4</v>
          </cell>
          <cell r="J307">
            <v>4</v>
          </cell>
          <cell r="K307">
            <v>6000</v>
          </cell>
          <cell r="L307">
            <v>6000</v>
          </cell>
          <cell r="M307">
            <v>0</v>
          </cell>
          <cell r="N307">
            <v>0</v>
          </cell>
          <cell r="O307">
            <v>1120</v>
          </cell>
          <cell r="P307">
            <v>1120</v>
          </cell>
        </row>
        <row r="308">
          <cell r="A308">
            <v>21</v>
          </cell>
          <cell r="B308" t="str">
            <v>FLUORESCENT LTG. FIX. WITH BATTERY 2x40W 240V</v>
          </cell>
          <cell r="C308">
            <v>46</v>
          </cell>
          <cell r="D308" t="str">
            <v>SET</v>
          </cell>
          <cell r="E308">
            <v>27000</v>
          </cell>
          <cell r="F308">
            <v>1242000</v>
          </cell>
          <cell r="H308">
            <v>0</v>
          </cell>
          <cell r="I308">
            <v>6</v>
          </cell>
          <cell r="J308">
            <v>276</v>
          </cell>
          <cell r="K308">
            <v>27000</v>
          </cell>
          <cell r="L308">
            <v>1242000</v>
          </cell>
          <cell r="M308">
            <v>0</v>
          </cell>
          <cell r="N308">
            <v>0</v>
          </cell>
          <cell r="O308">
            <v>1680</v>
          </cell>
          <cell r="P308">
            <v>77280</v>
          </cell>
        </row>
        <row r="309">
          <cell r="B309" t="str">
            <v>FOR CLASS 1, DIV.2 GROUP D</v>
          </cell>
          <cell r="F309">
            <v>0</v>
          </cell>
          <cell r="H309">
            <v>0</v>
          </cell>
          <cell r="J309">
            <v>0</v>
          </cell>
          <cell r="K309">
            <v>0</v>
          </cell>
          <cell r="L309">
            <v>0</v>
          </cell>
          <cell r="M309">
            <v>0</v>
          </cell>
          <cell r="N309">
            <v>0</v>
          </cell>
          <cell r="O309">
            <v>0</v>
          </cell>
          <cell r="P309">
            <v>0</v>
          </cell>
        </row>
        <row r="310">
          <cell r="A310">
            <v>22</v>
          </cell>
          <cell r="B310" t="str">
            <v xml:space="preserve"> OBSTRUCTION RED BEACON 120/240V, 3W FEED,</v>
          </cell>
          <cell r="C310">
            <v>2</v>
          </cell>
          <cell r="D310" t="str">
            <v>SET</v>
          </cell>
          <cell r="E310">
            <v>48600</v>
          </cell>
          <cell r="F310">
            <v>97200</v>
          </cell>
          <cell r="H310">
            <v>0</v>
          </cell>
          <cell r="I310">
            <v>40</v>
          </cell>
          <cell r="J310">
            <v>80</v>
          </cell>
          <cell r="K310">
            <v>48600</v>
          </cell>
          <cell r="L310">
            <v>97200</v>
          </cell>
          <cell r="M310">
            <v>0</v>
          </cell>
          <cell r="N310">
            <v>0</v>
          </cell>
          <cell r="O310">
            <v>11200</v>
          </cell>
          <cell r="P310">
            <v>22400</v>
          </cell>
        </row>
        <row r="311">
          <cell r="B311" t="str">
            <v xml:space="preserve"> 620W x 2 FOR CLASS 1, DIV.2 GROUP D</v>
          </cell>
          <cell r="F311">
            <v>0</v>
          </cell>
          <cell r="H311">
            <v>0</v>
          </cell>
          <cell r="J311">
            <v>0</v>
          </cell>
          <cell r="K311">
            <v>0</v>
          </cell>
          <cell r="L311">
            <v>0</v>
          </cell>
          <cell r="M311">
            <v>0</v>
          </cell>
          <cell r="N311">
            <v>0</v>
          </cell>
          <cell r="O311">
            <v>0</v>
          </cell>
          <cell r="P311">
            <v>0</v>
          </cell>
        </row>
        <row r="312">
          <cell r="A312">
            <v>23</v>
          </cell>
          <cell r="B312" t="str">
            <v xml:space="preserve"> OBSTRUCTION MARKER LIGHT, SINGLE FIXTURE</v>
          </cell>
          <cell r="C312">
            <v>3</v>
          </cell>
          <cell r="D312" t="str">
            <v>SET</v>
          </cell>
          <cell r="E312">
            <v>23000</v>
          </cell>
          <cell r="F312">
            <v>69000</v>
          </cell>
          <cell r="H312">
            <v>0</v>
          </cell>
          <cell r="I312">
            <v>15</v>
          </cell>
          <cell r="J312">
            <v>45</v>
          </cell>
          <cell r="K312">
            <v>23000</v>
          </cell>
          <cell r="L312">
            <v>69000</v>
          </cell>
          <cell r="M312">
            <v>0</v>
          </cell>
          <cell r="N312">
            <v>0</v>
          </cell>
          <cell r="O312">
            <v>4200</v>
          </cell>
          <cell r="P312">
            <v>12600</v>
          </cell>
        </row>
        <row r="313">
          <cell r="B313" t="str">
            <v xml:space="preserve"> C/W INSIDE LAMP,120V 116W,FOR CLASS 1, DIV. 2 </v>
          </cell>
          <cell r="F313">
            <v>0</v>
          </cell>
          <cell r="H313">
            <v>0</v>
          </cell>
          <cell r="J313">
            <v>0</v>
          </cell>
          <cell r="K313">
            <v>0</v>
          </cell>
          <cell r="L313">
            <v>0</v>
          </cell>
          <cell r="M313">
            <v>0</v>
          </cell>
          <cell r="N313">
            <v>0</v>
          </cell>
          <cell r="O313">
            <v>0</v>
          </cell>
          <cell r="P313">
            <v>0</v>
          </cell>
        </row>
        <row r="314">
          <cell r="B314" t="str">
            <v>GROUP D</v>
          </cell>
          <cell r="F314">
            <v>0</v>
          </cell>
          <cell r="H314">
            <v>0</v>
          </cell>
          <cell r="J314">
            <v>0</v>
          </cell>
          <cell r="K314">
            <v>0</v>
          </cell>
          <cell r="L314">
            <v>0</v>
          </cell>
          <cell r="M314">
            <v>0</v>
          </cell>
          <cell r="N314">
            <v>0</v>
          </cell>
          <cell r="O314">
            <v>0</v>
          </cell>
          <cell r="P314">
            <v>0</v>
          </cell>
        </row>
        <row r="315">
          <cell r="A315">
            <v>24</v>
          </cell>
          <cell r="B315" t="str">
            <v xml:space="preserve"> FLASHER UNIT, CAST AL. HOUSING 3 CKT</v>
          </cell>
          <cell r="C315">
            <v>1</v>
          </cell>
          <cell r="D315" t="str">
            <v>SET</v>
          </cell>
          <cell r="E315">
            <v>28800</v>
          </cell>
          <cell r="F315">
            <v>28800</v>
          </cell>
          <cell r="H315">
            <v>0</v>
          </cell>
          <cell r="I315">
            <v>4</v>
          </cell>
          <cell r="J315">
            <v>4</v>
          </cell>
          <cell r="K315">
            <v>28800</v>
          </cell>
          <cell r="L315">
            <v>28800</v>
          </cell>
          <cell r="M315">
            <v>0</v>
          </cell>
          <cell r="N315">
            <v>0</v>
          </cell>
          <cell r="O315">
            <v>1120</v>
          </cell>
          <cell r="P315">
            <v>1120</v>
          </cell>
        </row>
        <row r="316">
          <cell r="B316" t="str">
            <v xml:space="preserve"> SIMULTANEOUS FLASH, 115/240V 3 WIRE, 25A</v>
          </cell>
          <cell r="F316">
            <v>0</v>
          </cell>
          <cell r="H316">
            <v>0</v>
          </cell>
          <cell r="J316">
            <v>0</v>
          </cell>
          <cell r="K316">
            <v>0</v>
          </cell>
          <cell r="L316">
            <v>0</v>
          </cell>
          <cell r="M316">
            <v>0</v>
          </cell>
          <cell r="N316">
            <v>0</v>
          </cell>
          <cell r="O316">
            <v>0</v>
          </cell>
          <cell r="P316">
            <v>0</v>
          </cell>
        </row>
        <row r="317">
          <cell r="B317" t="str">
            <v>FOR CLASS 1, DIV.2 GROUP D</v>
          </cell>
          <cell r="F317">
            <v>0</v>
          </cell>
          <cell r="H317">
            <v>0</v>
          </cell>
          <cell r="J317">
            <v>0</v>
          </cell>
          <cell r="K317">
            <v>0</v>
          </cell>
          <cell r="L317">
            <v>0</v>
          </cell>
          <cell r="M317">
            <v>0</v>
          </cell>
          <cell r="N317">
            <v>0</v>
          </cell>
          <cell r="O317">
            <v>0</v>
          </cell>
          <cell r="P317">
            <v>0</v>
          </cell>
        </row>
        <row r="318">
          <cell r="A318">
            <v>25</v>
          </cell>
          <cell r="B318" t="str">
            <v xml:space="preserve"> PHOTOELECTRIC CONTROL UNIT, 120V 15A, </v>
          </cell>
          <cell r="C318">
            <v>1</v>
          </cell>
          <cell r="D318" t="str">
            <v>SET</v>
          </cell>
          <cell r="E318">
            <v>28800</v>
          </cell>
          <cell r="F318">
            <v>28800</v>
          </cell>
          <cell r="H318">
            <v>0</v>
          </cell>
          <cell r="I318">
            <v>6</v>
          </cell>
          <cell r="J318">
            <v>6</v>
          </cell>
          <cell r="K318">
            <v>28800</v>
          </cell>
          <cell r="L318">
            <v>28800</v>
          </cell>
          <cell r="M318">
            <v>0</v>
          </cell>
          <cell r="N318">
            <v>0</v>
          </cell>
          <cell r="O318">
            <v>1680</v>
          </cell>
          <cell r="P318">
            <v>1680</v>
          </cell>
        </row>
        <row r="319">
          <cell r="B319" t="str">
            <v>FOR CLASS 1, DIV.2 GROUP D</v>
          </cell>
          <cell r="F319">
            <v>0</v>
          </cell>
          <cell r="H319">
            <v>0</v>
          </cell>
          <cell r="J319">
            <v>0</v>
          </cell>
          <cell r="K319">
            <v>0</v>
          </cell>
          <cell r="L319">
            <v>0</v>
          </cell>
          <cell r="M319">
            <v>0</v>
          </cell>
          <cell r="N319">
            <v>0</v>
          </cell>
          <cell r="O319">
            <v>0</v>
          </cell>
          <cell r="P319">
            <v>0</v>
          </cell>
        </row>
        <row r="320">
          <cell r="A320">
            <v>26</v>
          </cell>
          <cell r="B320" t="str">
            <v xml:space="preserve"> AIRCRAFT WARNING LIGHTING POWER PANEL,</v>
          </cell>
          <cell r="C320">
            <v>1</v>
          </cell>
          <cell r="D320" t="str">
            <v>SET</v>
          </cell>
          <cell r="E320">
            <v>60000</v>
          </cell>
          <cell r="F320">
            <v>60000</v>
          </cell>
          <cell r="H320">
            <v>0</v>
          </cell>
          <cell r="I320">
            <v>4</v>
          </cell>
          <cell r="J320">
            <v>4</v>
          </cell>
          <cell r="K320">
            <v>60000</v>
          </cell>
          <cell r="L320">
            <v>60000</v>
          </cell>
          <cell r="M320">
            <v>0</v>
          </cell>
          <cell r="N320">
            <v>0</v>
          </cell>
          <cell r="O320">
            <v>1120</v>
          </cell>
          <cell r="P320">
            <v>1120</v>
          </cell>
        </row>
        <row r="321">
          <cell r="B321" t="str">
            <v xml:space="preserve"> OUTDOOR TYPE, 400L x 200W x 200H, 1PH 3W</v>
          </cell>
          <cell r="F321">
            <v>0</v>
          </cell>
          <cell r="H321">
            <v>0</v>
          </cell>
          <cell r="J321">
            <v>0</v>
          </cell>
          <cell r="K321">
            <v>0</v>
          </cell>
          <cell r="L321">
            <v>0</v>
          </cell>
          <cell r="M321">
            <v>0</v>
          </cell>
          <cell r="N321">
            <v>0</v>
          </cell>
          <cell r="O321">
            <v>0</v>
          </cell>
          <cell r="P321">
            <v>0</v>
          </cell>
        </row>
        <row r="322">
          <cell r="B322" t="str">
            <v xml:space="preserve"> 240V 30AT IC 10KA, STAINLESS STEEL</v>
          </cell>
          <cell r="F322">
            <v>0</v>
          </cell>
          <cell r="H322">
            <v>0</v>
          </cell>
          <cell r="J322">
            <v>0</v>
          </cell>
          <cell r="K322">
            <v>0</v>
          </cell>
          <cell r="L322">
            <v>0</v>
          </cell>
          <cell r="M322">
            <v>0</v>
          </cell>
          <cell r="N322">
            <v>0</v>
          </cell>
          <cell r="O322">
            <v>0</v>
          </cell>
          <cell r="P322">
            <v>0</v>
          </cell>
        </row>
        <row r="323">
          <cell r="B323" t="str">
            <v>FOR CLASS 1, DIV.2 GROUP D</v>
          </cell>
          <cell r="F323">
            <v>0</v>
          </cell>
          <cell r="H323">
            <v>0</v>
          </cell>
          <cell r="J323">
            <v>0</v>
          </cell>
          <cell r="K323">
            <v>0</v>
          </cell>
          <cell r="L323">
            <v>0</v>
          </cell>
          <cell r="M323">
            <v>0</v>
          </cell>
          <cell r="N323">
            <v>0</v>
          </cell>
          <cell r="O323">
            <v>0</v>
          </cell>
          <cell r="P323">
            <v>0</v>
          </cell>
        </row>
        <row r="324">
          <cell r="A324">
            <v>27</v>
          </cell>
          <cell r="B324" t="str">
            <v>RECEPTACLE, EXPLOSION-PROOF 20A-3P-2W</v>
          </cell>
          <cell r="C324">
            <v>8</v>
          </cell>
          <cell r="D324" t="str">
            <v>SET</v>
          </cell>
          <cell r="E324">
            <v>5400</v>
          </cell>
          <cell r="F324">
            <v>43200</v>
          </cell>
          <cell r="H324">
            <v>0</v>
          </cell>
          <cell r="I324">
            <v>4</v>
          </cell>
          <cell r="J324">
            <v>32</v>
          </cell>
          <cell r="K324">
            <v>5400</v>
          </cell>
          <cell r="L324">
            <v>43200</v>
          </cell>
          <cell r="M324">
            <v>0</v>
          </cell>
          <cell r="N324">
            <v>0</v>
          </cell>
          <cell r="O324">
            <v>1120</v>
          </cell>
          <cell r="P324">
            <v>8960</v>
          </cell>
        </row>
        <row r="325">
          <cell r="B325" t="str">
            <v>240V, CLASS 1 DIV.2 GROUP D</v>
          </cell>
          <cell r="F325">
            <v>0</v>
          </cell>
          <cell r="H325">
            <v>0</v>
          </cell>
          <cell r="J325">
            <v>0</v>
          </cell>
          <cell r="K325">
            <v>0</v>
          </cell>
          <cell r="L325">
            <v>0</v>
          </cell>
          <cell r="M325">
            <v>0</v>
          </cell>
          <cell r="N325">
            <v>0</v>
          </cell>
          <cell r="O325">
            <v>0</v>
          </cell>
          <cell r="P325">
            <v>0</v>
          </cell>
        </row>
        <row r="326">
          <cell r="A326">
            <v>28</v>
          </cell>
          <cell r="B326" t="str">
            <v>PLUG 20A-3P-2W EXPLOSION-PROOF</v>
          </cell>
          <cell r="C326">
            <v>4</v>
          </cell>
          <cell r="D326" t="str">
            <v>SET</v>
          </cell>
          <cell r="E326">
            <v>1400</v>
          </cell>
          <cell r="F326">
            <v>5600</v>
          </cell>
          <cell r="H326">
            <v>0</v>
          </cell>
          <cell r="J326">
            <v>0</v>
          </cell>
          <cell r="K326">
            <v>1400</v>
          </cell>
          <cell r="L326">
            <v>5600</v>
          </cell>
          <cell r="M326">
            <v>0</v>
          </cell>
          <cell r="N326">
            <v>0</v>
          </cell>
          <cell r="O326">
            <v>0</v>
          </cell>
          <cell r="P326">
            <v>0</v>
          </cell>
        </row>
        <row r="327">
          <cell r="A327">
            <v>29</v>
          </cell>
          <cell r="B327" t="str">
            <v>FIX. WIRE 1/C STRD. COPPER 600V 200 DEGREE 2.0sq.mm</v>
          </cell>
          <cell r="C327">
            <v>4440</v>
          </cell>
          <cell r="D327" t="str">
            <v>M</v>
          </cell>
          <cell r="E327">
            <v>33</v>
          </cell>
          <cell r="F327">
            <v>146520</v>
          </cell>
          <cell r="H327">
            <v>0</v>
          </cell>
          <cell r="I327">
            <v>0.05</v>
          </cell>
          <cell r="J327">
            <v>222</v>
          </cell>
          <cell r="K327">
            <v>33</v>
          </cell>
          <cell r="L327">
            <v>146520</v>
          </cell>
          <cell r="M327">
            <v>0</v>
          </cell>
          <cell r="N327">
            <v>0</v>
          </cell>
          <cell r="O327">
            <v>14</v>
          </cell>
          <cell r="P327">
            <v>62160</v>
          </cell>
        </row>
        <row r="328">
          <cell r="A328">
            <v>30</v>
          </cell>
          <cell r="B328" t="str">
            <v>R.S.G CONDUIT W/COUPLING,  3/4"</v>
          </cell>
          <cell r="C328">
            <v>2180</v>
          </cell>
          <cell r="D328" t="str">
            <v>M</v>
          </cell>
          <cell r="E328">
            <v>32</v>
          </cell>
          <cell r="F328">
            <v>69760</v>
          </cell>
          <cell r="H328">
            <v>0</v>
          </cell>
          <cell r="I328">
            <v>0.47</v>
          </cell>
          <cell r="J328">
            <v>1025</v>
          </cell>
          <cell r="K328">
            <v>32</v>
          </cell>
          <cell r="L328">
            <v>69760</v>
          </cell>
          <cell r="M328">
            <v>0</v>
          </cell>
          <cell r="N328">
            <v>0</v>
          </cell>
          <cell r="O328">
            <v>132</v>
          </cell>
          <cell r="P328">
            <v>287760</v>
          </cell>
        </row>
        <row r="329">
          <cell r="A329">
            <v>31</v>
          </cell>
          <cell r="B329" t="str">
            <v>R.S.G CONDUIT W/COUPLING 1"</v>
          </cell>
          <cell r="C329">
            <v>100</v>
          </cell>
          <cell r="D329" t="str">
            <v>M</v>
          </cell>
          <cell r="E329">
            <v>49</v>
          </cell>
          <cell r="F329">
            <v>4900</v>
          </cell>
          <cell r="H329">
            <v>0</v>
          </cell>
          <cell r="I329">
            <v>0.54</v>
          </cell>
          <cell r="J329">
            <v>54</v>
          </cell>
          <cell r="K329">
            <v>49</v>
          </cell>
          <cell r="L329">
            <v>4900</v>
          </cell>
          <cell r="M329">
            <v>0</v>
          </cell>
          <cell r="N329">
            <v>0</v>
          </cell>
          <cell r="O329">
            <v>151</v>
          </cell>
          <cell r="P329">
            <v>15100</v>
          </cell>
        </row>
        <row r="330">
          <cell r="A330">
            <v>32</v>
          </cell>
          <cell r="B330" t="str">
            <v>R.S.G CONDUIT W/COUPLING 1-1/2"</v>
          </cell>
          <cell r="C330">
            <v>600</v>
          </cell>
          <cell r="D330" t="str">
            <v>M</v>
          </cell>
          <cell r="E330">
            <v>78</v>
          </cell>
          <cell r="F330">
            <v>46800</v>
          </cell>
          <cell r="H330">
            <v>0</v>
          </cell>
          <cell r="I330">
            <v>0.76</v>
          </cell>
          <cell r="J330">
            <v>456</v>
          </cell>
          <cell r="K330">
            <v>78</v>
          </cell>
          <cell r="L330">
            <v>46800</v>
          </cell>
          <cell r="M330">
            <v>0</v>
          </cell>
          <cell r="N330">
            <v>0</v>
          </cell>
          <cell r="O330">
            <v>213</v>
          </cell>
          <cell r="P330">
            <v>127800</v>
          </cell>
        </row>
        <row r="331">
          <cell r="A331">
            <v>33</v>
          </cell>
          <cell r="B331" t="str">
            <v>PVC CONDUIT 1-1/2"</v>
          </cell>
          <cell r="C331">
            <v>350</v>
          </cell>
          <cell r="D331" t="str">
            <v>M</v>
          </cell>
          <cell r="E331">
            <v>26</v>
          </cell>
          <cell r="F331">
            <v>9100</v>
          </cell>
          <cell r="H331">
            <v>0</v>
          </cell>
          <cell r="I331">
            <v>0.26</v>
          </cell>
          <cell r="J331">
            <v>91</v>
          </cell>
          <cell r="K331">
            <v>26</v>
          </cell>
          <cell r="L331">
            <v>9100</v>
          </cell>
          <cell r="M331">
            <v>0</v>
          </cell>
          <cell r="N331">
            <v>0</v>
          </cell>
          <cell r="O331">
            <v>73</v>
          </cell>
          <cell r="P331">
            <v>25550</v>
          </cell>
        </row>
        <row r="332">
          <cell r="A332">
            <v>34</v>
          </cell>
          <cell r="B332" t="str">
            <v>PVC CONDUIT ,  2"</v>
          </cell>
          <cell r="C332">
            <v>10615</v>
          </cell>
          <cell r="D332" t="str">
            <v>M</v>
          </cell>
          <cell r="E332">
            <v>38</v>
          </cell>
          <cell r="F332">
            <v>403370</v>
          </cell>
          <cell r="H332">
            <v>0</v>
          </cell>
          <cell r="I332">
            <v>0.3</v>
          </cell>
          <cell r="J332">
            <v>3185</v>
          </cell>
          <cell r="K332">
            <v>38</v>
          </cell>
          <cell r="L332">
            <v>403370</v>
          </cell>
          <cell r="M332">
            <v>0</v>
          </cell>
          <cell r="N332">
            <v>0</v>
          </cell>
          <cell r="O332">
            <v>84</v>
          </cell>
          <cell r="P332">
            <v>891660</v>
          </cell>
        </row>
        <row r="333">
          <cell r="A333">
            <v>35</v>
          </cell>
          <cell r="B333" t="str">
            <v>CONDUIT FITTINGS &amp; ACCESSORIES</v>
          </cell>
          <cell r="C333">
            <v>1</v>
          </cell>
          <cell r="D333" t="str">
            <v>LOT</v>
          </cell>
          <cell r="E333">
            <v>242920</v>
          </cell>
          <cell r="F333">
            <v>242920</v>
          </cell>
          <cell r="H333">
            <v>0</v>
          </cell>
          <cell r="I333">
            <v>460.5</v>
          </cell>
          <cell r="J333">
            <v>461</v>
          </cell>
          <cell r="K333">
            <v>242920</v>
          </cell>
          <cell r="L333">
            <v>242920</v>
          </cell>
          <cell r="M333">
            <v>0</v>
          </cell>
          <cell r="N333">
            <v>0</v>
          </cell>
          <cell r="O333">
            <v>128940</v>
          </cell>
          <cell r="P333">
            <v>128940</v>
          </cell>
        </row>
        <row r="334">
          <cell r="A334">
            <v>36</v>
          </cell>
          <cell r="B334" t="str">
            <v>600V PVC WIRE 3.5 sq.mm</v>
          </cell>
          <cell r="C334">
            <v>3500</v>
          </cell>
          <cell r="D334" t="str">
            <v>M</v>
          </cell>
          <cell r="E334">
            <v>3</v>
          </cell>
          <cell r="F334">
            <v>10500</v>
          </cell>
          <cell r="H334">
            <v>0</v>
          </cell>
          <cell r="I334">
            <v>4.1000000000000002E-2</v>
          </cell>
          <cell r="J334">
            <v>144</v>
          </cell>
          <cell r="K334">
            <v>3</v>
          </cell>
          <cell r="L334">
            <v>10500</v>
          </cell>
          <cell r="M334">
            <v>0</v>
          </cell>
          <cell r="N334">
            <v>0</v>
          </cell>
          <cell r="O334">
            <v>11</v>
          </cell>
          <cell r="P334">
            <v>38500</v>
          </cell>
        </row>
        <row r="335">
          <cell r="A335">
            <v>37</v>
          </cell>
          <cell r="B335" t="str">
            <v>600V PVC WIRE 5.5sq.mm</v>
          </cell>
          <cell r="C335">
            <v>3240</v>
          </cell>
          <cell r="D335" t="str">
            <v>M</v>
          </cell>
          <cell r="E335">
            <v>4</v>
          </cell>
          <cell r="F335">
            <v>12960</v>
          </cell>
          <cell r="H335">
            <v>0</v>
          </cell>
          <cell r="I335">
            <v>5.1999999999999998E-2</v>
          </cell>
          <cell r="J335">
            <v>168</v>
          </cell>
          <cell r="K335">
            <v>4</v>
          </cell>
          <cell r="L335">
            <v>12960</v>
          </cell>
          <cell r="M335">
            <v>0</v>
          </cell>
          <cell r="N335">
            <v>0</v>
          </cell>
          <cell r="O335">
            <v>15</v>
          </cell>
          <cell r="P335">
            <v>48600</v>
          </cell>
        </row>
        <row r="336">
          <cell r="A336">
            <v>38</v>
          </cell>
          <cell r="B336" t="str">
            <v>600V XLPE 5/C-38sq.mm</v>
          </cell>
          <cell r="C336">
            <v>10615</v>
          </cell>
          <cell r="D336" t="str">
            <v>M</v>
          </cell>
          <cell r="E336">
            <v>200</v>
          </cell>
          <cell r="F336">
            <v>2123000</v>
          </cell>
          <cell r="H336">
            <v>0</v>
          </cell>
          <cell r="I336">
            <v>0.31</v>
          </cell>
          <cell r="J336">
            <v>3291</v>
          </cell>
          <cell r="K336">
            <v>200</v>
          </cell>
          <cell r="L336">
            <v>2123000</v>
          </cell>
          <cell r="M336">
            <v>0</v>
          </cell>
          <cell r="N336">
            <v>0</v>
          </cell>
          <cell r="O336">
            <v>87</v>
          </cell>
          <cell r="P336">
            <v>923505</v>
          </cell>
        </row>
        <row r="337">
          <cell r="A337">
            <v>39</v>
          </cell>
          <cell r="B337" t="str">
            <v>600V XLPE 4/C 14 sq.mm</v>
          </cell>
          <cell r="C337">
            <v>500</v>
          </cell>
          <cell r="D337" t="str">
            <v>M</v>
          </cell>
          <cell r="E337">
            <v>61</v>
          </cell>
          <cell r="F337">
            <v>30500</v>
          </cell>
          <cell r="H337">
            <v>0</v>
          </cell>
          <cell r="I337">
            <v>0.17799999999999999</v>
          </cell>
          <cell r="J337">
            <v>89</v>
          </cell>
          <cell r="K337">
            <v>61</v>
          </cell>
          <cell r="L337">
            <v>30500</v>
          </cell>
          <cell r="M337">
            <v>0</v>
          </cell>
          <cell r="N337">
            <v>0</v>
          </cell>
          <cell r="O337">
            <v>50</v>
          </cell>
          <cell r="P337">
            <v>25000</v>
          </cell>
        </row>
        <row r="338">
          <cell r="A338">
            <v>40</v>
          </cell>
          <cell r="B338" t="str">
            <v>HOT DIPPED GALVALNIZED STEEL U-CHANNEL 41x41x2.0t</v>
          </cell>
          <cell r="C338">
            <v>350</v>
          </cell>
          <cell r="D338" t="str">
            <v>M</v>
          </cell>
          <cell r="E338">
            <v>82</v>
          </cell>
          <cell r="F338">
            <v>28700</v>
          </cell>
          <cell r="H338">
            <v>0</v>
          </cell>
          <cell r="I338">
            <v>0.40699999999999997</v>
          </cell>
          <cell r="J338">
            <v>142</v>
          </cell>
          <cell r="K338">
            <v>82</v>
          </cell>
          <cell r="L338">
            <v>28700</v>
          </cell>
          <cell r="M338">
            <v>0</v>
          </cell>
          <cell r="N338">
            <v>0</v>
          </cell>
          <cell r="O338">
            <v>114</v>
          </cell>
          <cell r="P338">
            <v>39900</v>
          </cell>
        </row>
        <row r="339">
          <cell r="A339">
            <v>41</v>
          </cell>
          <cell r="B339" t="str">
            <v>EXCAVATION</v>
          </cell>
          <cell r="C339">
            <v>1910</v>
          </cell>
          <cell r="D339" t="str">
            <v>M3</v>
          </cell>
          <cell r="E339" t="str">
            <v>M+L</v>
          </cell>
          <cell r="F339" t="str">
            <v>M+L</v>
          </cell>
          <cell r="H339">
            <v>0</v>
          </cell>
          <cell r="J339">
            <v>0</v>
          </cell>
          <cell r="K339" t="str">
            <v>M+L</v>
          </cell>
          <cell r="L339" t="str">
            <v>M+L</v>
          </cell>
          <cell r="M339">
            <v>0</v>
          </cell>
          <cell r="N339">
            <v>0</v>
          </cell>
          <cell r="O339">
            <v>60</v>
          </cell>
          <cell r="P339">
            <v>114600</v>
          </cell>
        </row>
        <row r="340">
          <cell r="A340">
            <v>42</v>
          </cell>
          <cell r="B340" t="str">
            <v>BACKFILL</v>
          </cell>
          <cell r="C340">
            <v>1910</v>
          </cell>
          <cell r="D340" t="str">
            <v>M3</v>
          </cell>
          <cell r="E340" t="str">
            <v>M+L</v>
          </cell>
          <cell r="F340" t="str">
            <v>M+L</v>
          </cell>
          <cell r="H340">
            <v>0</v>
          </cell>
          <cell r="J340">
            <v>0</v>
          </cell>
          <cell r="K340" t="str">
            <v>M+L</v>
          </cell>
          <cell r="L340" t="str">
            <v>M+L</v>
          </cell>
          <cell r="M340">
            <v>0</v>
          </cell>
          <cell r="N340">
            <v>0</v>
          </cell>
          <cell r="O340">
            <v>100</v>
          </cell>
          <cell r="P340">
            <v>191000</v>
          </cell>
        </row>
        <row r="341">
          <cell r="A341">
            <v>43</v>
          </cell>
          <cell r="B341" t="str">
            <v>MISCELLANEOUS MATERIALS</v>
          </cell>
          <cell r="C341">
            <v>1</v>
          </cell>
          <cell r="D341" t="str">
            <v>LOT</v>
          </cell>
          <cell r="E341">
            <v>456514</v>
          </cell>
          <cell r="F341">
            <v>456514</v>
          </cell>
          <cell r="H341">
            <v>0</v>
          </cell>
          <cell r="I341">
            <v>679.40000000000009</v>
          </cell>
          <cell r="J341">
            <v>679</v>
          </cell>
          <cell r="K341">
            <v>456514</v>
          </cell>
          <cell r="L341">
            <v>456514</v>
          </cell>
          <cell r="M341">
            <v>0</v>
          </cell>
          <cell r="N341">
            <v>0</v>
          </cell>
          <cell r="O341">
            <v>190232</v>
          </cell>
          <cell r="P341">
            <v>190232</v>
          </cell>
        </row>
        <row r="342">
          <cell r="B342" t="str">
            <v>SUB-TOTAL : (C)</v>
          </cell>
          <cell r="F342">
            <v>9586794</v>
          </cell>
          <cell r="H342">
            <v>0</v>
          </cell>
          <cell r="J342">
            <v>14267</v>
          </cell>
          <cell r="K342">
            <v>0</v>
          </cell>
          <cell r="L342">
            <v>9586794</v>
          </cell>
          <cell r="M342">
            <v>0</v>
          </cell>
          <cell r="N342">
            <v>0</v>
          </cell>
          <cell r="O342">
            <v>0</v>
          </cell>
          <cell r="P342">
            <v>4303107</v>
          </cell>
        </row>
        <row r="343">
          <cell r="H343">
            <v>0</v>
          </cell>
          <cell r="J343">
            <v>0</v>
          </cell>
          <cell r="K343">
            <v>0</v>
          </cell>
          <cell r="L343">
            <v>0</v>
          </cell>
          <cell r="M343">
            <v>0</v>
          </cell>
          <cell r="N343">
            <v>0</v>
          </cell>
          <cell r="O343">
            <v>0</v>
          </cell>
        </row>
        <row r="344">
          <cell r="F344">
            <v>0</v>
          </cell>
          <cell r="H344">
            <v>0</v>
          </cell>
          <cell r="J344">
            <v>0</v>
          </cell>
          <cell r="K344">
            <v>0</v>
          </cell>
          <cell r="L344">
            <v>0</v>
          </cell>
          <cell r="M344">
            <v>0</v>
          </cell>
          <cell r="N344">
            <v>0</v>
          </cell>
          <cell r="O344">
            <v>0</v>
          </cell>
          <cell r="P344">
            <v>0</v>
          </cell>
        </row>
        <row r="345">
          <cell r="A345" t="str">
            <v xml:space="preserve">  D.</v>
          </cell>
          <cell r="B345" t="str">
            <v>GROUNDING  SYSTEM</v>
          </cell>
          <cell r="F345">
            <v>0</v>
          </cell>
          <cell r="H345">
            <v>0</v>
          </cell>
          <cell r="J345">
            <v>0</v>
          </cell>
          <cell r="K345">
            <v>0</v>
          </cell>
          <cell r="L345">
            <v>0</v>
          </cell>
          <cell r="M345">
            <v>0</v>
          </cell>
          <cell r="N345">
            <v>0</v>
          </cell>
          <cell r="O345">
            <v>0</v>
          </cell>
          <cell r="P345">
            <v>0</v>
          </cell>
        </row>
        <row r="346">
          <cell r="A346">
            <v>1</v>
          </cell>
          <cell r="B346" t="str">
            <v xml:space="preserve"> GROUND WIRE, BARE CONDUCTOR 60 sq.mm</v>
          </cell>
          <cell r="C346">
            <v>8000</v>
          </cell>
          <cell r="D346" t="str">
            <v>M</v>
          </cell>
          <cell r="E346">
            <v>47</v>
          </cell>
          <cell r="F346">
            <v>376000</v>
          </cell>
          <cell r="H346">
            <v>0</v>
          </cell>
          <cell r="I346">
            <v>0.14099999999999999</v>
          </cell>
          <cell r="J346">
            <v>1128</v>
          </cell>
          <cell r="K346">
            <v>47</v>
          </cell>
          <cell r="L346">
            <v>376000</v>
          </cell>
          <cell r="M346">
            <v>0</v>
          </cell>
          <cell r="N346">
            <v>0</v>
          </cell>
          <cell r="O346">
            <v>39</v>
          </cell>
          <cell r="P346">
            <v>312000</v>
          </cell>
        </row>
        <row r="347">
          <cell r="A347">
            <v>2</v>
          </cell>
          <cell r="B347" t="str">
            <v xml:space="preserve"> DITTO, BUT38 sq.mm</v>
          </cell>
          <cell r="C347">
            <v>620</v>
          </cell>
          <cell r="D347" t="str">
            <v>M</v>
          </cell>
          <cell r="E347">
            <v>32</v>
          </cell>
          <cell r="F347">
            <v>19840</v>
          </cell>
          <cell r="H347">
            <v>0</v>
          </cell>
          <cell r="I347">
            <v>0.11700000000000001</v>
          </cell>
          <cell r="J347">
            <v>73</v>
          </cell>
          <cell r="K347">
            <v>32</v>
          </cell>
          <cell r="L347">
            <v>19840</v>
          </cell>
          <cell r="M347">
            <v>0</v>
          </cell>
          <cell r="N347">
            <v>0</v>
          </cell>
          <cell r="O347">
            <v>33</v>
          </cell>
          <cell r="P347">
            <v>20460</v>
          </cell>
        </row>
        <row r="348">
          <cell r="A348">
            <v>3</v>
          </cell>
          <cell r="B348" t="str">
            <v xml:space="preserve"> GROUND ROD, 3/4" x 10 FT</v>
          </cell>
          <cell r="C348">
            <v>208</v>
          </cell>
          <cell r="D348" t="str">
            <v>PCS</v>
          </cell>
          <cell r="E348">
            <v>350</v>
          </cell>
          <cell r="F348">
            <v>72800</v>
          </cell>
          <cell r="H348">
            <v>0</v>
          </cell>
          <cell r="I348">
            <v>5</v>
          </cell>
          <cell r="J348">
            <v>1040</v>
          </cell>
          <cell r="K348">
            <v>350</v>
          </cell>
          <cell r="L348">
            <v>72800</v>
          </cell>
          <cell r="M348">
            <v>0</v>
          </cell>
          <cell r="N348">
            <v>0</v>
          </cell>
          <cell r="O348">
            <v>1400</v>
          </cell>
          <cell r="P348">
            <v>291200</v>
          </cell>
        </row>
        <row r="349">
          <cell r="A349">
            <v>4</v>
          </cell>
          <cell r="B349" t="str">
            <v xml:space="preserve"> CADWELD GROUND POWDER CARTRIDGE SIZE 45</v>
          </cell>
          <cell r="C349">
            <v>170</v>
          </cell>
          <cell r="D349" t="str">
            <v>PCS</v>
          </cell>
          <cell r="E349">
            <v>45</v>
          </cell>
          <cell r="F349">
            <v>7650</v>
          </cell>
          <cell r="H349">
            <v>0</v>
          </cell>
          <cell r="I349">
            <v>0.5</v>
          </cell>
          <cell r="J349">
            <v>85</v>
          </cell>
          <cell r="K349">
            <v>45</v>
          </cell>
          <cell r="L349">
            <v>7650</v>
          </cell>
          <cell r="M349">
            <v>0</v>
          </cell>
          <cell r="N349">
            <v>0</v>
          </cell>
          <cell r="O349">
            <v>140</v>
          </cell>
          <cell r="P349">
            <v>23800</v>
          </cell>
        </row>
        <row r="350">
          <cell r="A350">
            <v>5</v>
          </cell>
          <cell r="B350" t="str">
            <v xml:space="preserve"> CADWELD GROUND POWDER CARTRIDGE SIZE 90</v>
          </cell>
          <cell r="C350">
            <v>93</v>
          </cell>
          <cell r="D350" t="str">
            <v>PCS</v>
          </cell>
          <cell r="E350">
            <v>90</v>
          </cell>
          <cell r="F350">
            <v>8370</v>
          </cell>
          <cell r="H350">
            <v>0</v>
          </cell>
          <cell r="I350">
            <v>0.5</v>
          </cell>
          <cell r="J350">
            <v>47</v>
          </cell>
          <cell r="K350">
            <v>90</v>
          </cell>
          <cell r="L350">
            <v>8370</v>
          </cell>
          <cell r="M350">
            <v>0</v>
          </cell>
          <cell r="N350">
            <v>0</v>
          </cell>
          <cell r="O350">
            <v>140</v>
          </cell>
          <cell r="P350">
            <v>13020</v>
          </cell>
        </row>
        <row r="351">
          <cell r="A351">
            <v>6</v>
          </cell>
          <cell r="B351" t="str">
            <v xml:space="preserve"> CADWELD GROUND POWDER CARTRIDGE SIZE 115</v>
          </cell>
          <cell r="C351">
            <v>159</v>
          </cell>
          <cell r="D351" t="str">
            <v>PCS</v>
          </cell>
          <cell r="E351">
            <v>115</v>
          </cell>
          <cell r="F351">
            <v>18285</v>
          </cell>
          <cell r="H351">
            <v>0</v>
          </cell>
          <cell r="I351">
            <v>0.5</v>
          </cell>
          <cell r="J351">
            <v>80</v>
          </cell>
          <cell r="K351">
            <v>115</v>
          </cell>
          <cell r="L351">
            <v>18285</v>
          </cell>
          <cell r="M351">
            <v>0</v>
          </cell>
          <cell r="N351">
            <v>0</v>
          </cell>
          <cell r="O351">
            <v>140</v>
          </cell>
          <cell r="P351">
            <v>22260</v>
          </cell>
        </row>
        <row r="352">
          <cell r="A352">
            <v>7</v>
          </cell>
          <cell r="B352" t="str">
            <v xml:space="preserve"> CADWELD MOLD, FOR CABLE TO GROUND ROD</v>
          </cell>
          <cell r="C352">
            <v>10</v>
          </cell>
          <cell r="D352" t="str">
            <v>PCS</v>
          </cell>
          <cell r="E352">
            <v>1250</v>
          </cell>
          <cell r="F352">
            <v>12500</v>
          </cell>
          <cell r="H352">
            <v>0</v>
          </cell>
          <cell r="J352">
            <v>0</v>
          </cell>
          <cell r="K352">
            <v>1250</v>
          </cell>
          <cell r="L352">
            <v>12500</v>
          </cell>
          <cell r="M352">
            <v>0</v>
          </cell>
          <cell r="N352">
            <v>0</v>
          </cell>
          <cell r="O352">
            <v>0</v>
          </cell>
          <cell r="P352">
            <v>0</v>
          </cell>
        </row>
        <row r="353">
          <cell r="B353" t="str">
            <v xml:space="preserve"> CADWELD GTC-182G</v>
          </cell>
          <cell r="F353">
            <v>0</v>
          </cell>
          <cell r="H353">
            <v>0</v>
          </cell>
          <cell r="J353">
            <v>0</v>
          </cell>
          <cell r="K353">
            <v>0</v>
          </cell>
          <cell r="L353">
            <v>0</v>
          </cell>
          <cell r="M353">
            <v>0</v>
          </cell>
          <cell r="N353">
            <v>0</v>
          </cell>
          <cell r="O353">
            <v>0</v>
          </cell>
          <cell r="P353">
            <v>0</v>
          </cell>
        </row>
        <row r="354">
          <cell r="A354">
            <v>8</v>
          </cell>
          <cell r="B354" t="str">
            <v xml:space="preserve"> CADWELD MOLD, FOR CABLE TO CABLE</v>
          </cell>
          <cell r="C354">
            <v>5</v>
          </cell>
          <cell r="D354" t="str">
            <v>PCS</v>
          </cell>
          <cell r="E354">
            <v>1250</v>
          </cell>
          <cell r="F354">
            <v>6250</v>
          </cell>
          <cell r="H354">
            <v>0</v>
          </cell>
          <cell r="J354">
            <v>0</v>
          </cell>
          <cell r="K354">
            <v>1250</v>
          </cell>
          <cell r="L354">
            <v>6250</v>
          </cell>
          <cell r="M354">
            <v>0</v>
          </cell>
          <cell r="N354">
            <v>0</v>
          </cell>
          <cell r="O354">
            <v>0</v>
          </cell>
          <cell r="P354">
            <v>0</v>
          </cell>
        </row>
        <row r="355">
          <cell r="A355">
            <v>11</v>
          </cell>
          <cell r="B355" t="str">
            <v xml:space="preserve"> CADWELD TAC-2G2G</v>
          </cell>
          <cell r="C355">
            <v>25</v>
          </cell>
          <cell r="D355" t="str">
            <v>SET</v>
          </cell>
          <cell r="E355">
            <v>3500</v>
          </cell>
          <cell r="F355">
            <v>0</v>
          </cell>
          <cell r="H355">
            <v>0</v>
          </cell>
          <cell r="J355">
            <v>0</v>
          </cell>
          <cell r="K355">
            <v>0</v>
          </cell>
          <cell r="L355">
            <v>0</v>
          </cell>
          <cell r="M355">
            <v>0</v>
          </cell>
          <cell r="N355">
            <v>0</v>
          </cell>
          <cell r="O355">
            <v>0</v>
          </cell>
          <cell r="P355">
            <v>0</v>
          </cell>
        </row>
        <row r="356">
          <cell r="A356">
            <v>9</v>
          </cell>
          <cell r="B356" t="str">
            <v xml:space="preserve"> DITTO, BUT CADWELD TAC-2G1V</v>
          </cell>
          <cell r="C356">
            <v>10</v>
          </cell>
          <cell r="D356" t="str">
            <v>PCS</v>
          </cell>
          <cell r="E356">
            <v>1250</v>
          </cell>
          <cell r="F356">
            <v>12500</v>
          </cell>
          <cell r="H356">
            <v>0</v>
          </cell>
          <cell r="J356">
            <v>0</v>
          </cell>
          <cell r="K356">
            <v>1250</v>
          </cell>
          <cell r="L356">
            <v>12500</v>
          </cell>
          <cell r="M356">
            <v>0</v>
          </cell>
          <cell r="N356">
            <v>0</v>
          </cell>
          <cell r="O356">
            <v>0</v>
          </cell>
          <cell r="P356">
            <v>0</v>
          </cell>
        </row>
        <row r="357">
          <cell r="A357">
            <v>10</v>
          </cell>
          <cell r="B357" t="str">
            <v xml:space="preserve"> GROUND CONNECTOR FOR CABLE TO ROD OR PIPE</v>
          </cell>
          <cell r="C357">
            <v>50</v>
          </cell>
          <cell r="D357" t="str">
            <v>PCS</v>
          </cell>
          <cell r="E357">
            <v>650</v>
          </cell>
          <cell r="F357">
            <v>32500</v>
          </cell>
          <cell r="H357">
            <v>0</v>
          </cell>
          <cell r="I357">
            <v>1</v>
          </cell>
          <cell r="J357">
            <v>50</v>
          </cell>
          <cell r="K357">
            <v>650</v>
          </cell>
          <cell r="L357">
            <v>32500</v>
          </cell>
          <cell r="M357">
            <v>0</v>
          </cell>
          <cell r="N357">
            <v>0</v>
          </cell>
          <cell r="O357">
            <v>280</v>
          </cell>
          <cell r="P357">
            <v>14000</v>
          </cell>
        </row>
        <row r="358">
          <cell r="B358" t="str">
            <v xml:space="preserve"> BURNDY GK-6429</v>
          </cell>
          <cell r="F358">
            <v>0</v>
          </cell>
          <cell r="H358">
            <v>0</v>
          </cell>
          <cell r="J358">
            <v>0</v>
          </cell>
          <cell r="K358">
            <v>0</v>
          </cell>
          <cell r="L358">
            <v>0</v>
          </cell>
          <cell r="M358">
            <v>0</v>
          </cell>
          <cell r="N358">
            <v>0</v>
          </cell>
          <cell r="O358">
            <v>0</v>
          </cell>
          <cell r="P358">
            <v>0</v>
          </cell>
        </row>
        <row r="359">
          <cell r="A359">
            <v>11</v>
          </cell>
          <cell r="B359" t="str">
            <v xml:space="preserve"> GROUND TERMINAL BOX, 450MMx300MMx150MMx1.6t WITH</v>
          </cell>
          <cell r="C359">
            <v>25</v>
          </cell>
          <cell r="D359" t="str">
            <v>SET</v>
          </cell>
          <cell r="E359">
            <v>3500</v>
          </cell>
          <cell r="F359">
            <v>87500</v>
          </cell>
          <cell r="H359">
            <v>0</v>
          </cell>
          <cell r="I359">
            <v>6</v>
          </cell>
          <cell r="J359">
            <v>150</v>
          </cell>
          <cell r="K359">
            <v>3500</v>
          </cell>
          <cell r="L359">
            <v>87500</v>
          </cell>
          <cell r="M359">
            <v>0</v>
          </cell>
          <cell r="N359">
            <v>0</v>
          </cell>
          <cell r="O359">
            <v>1680</v>
          </cell>
          <cell r="P359">
            <v>42000</v>
          </cell>
        </row>
        <row r="360">
          <cell r="B360" t="str">
            <v>GROUNDING BUS 300Mx50MMx6t</v>
          </cell>
          <cell r="F360">
            <v>0</v>
          </cell>
          <cell r="H360">
            <v>0</v>
          </cell>
          <cell r="J360">
            <v>0</v>
          </cell>
          <cell r="K360">
            <v>0</v>
          </cell>
          <cell r="L360">
            <v>0</v>
          </cell>
          <cell r="M360">
            <v>0</v>
          </cell>
          <cell r="N360">
            <v>0</v>
          </cell>
          <cell r="O360">
            <v>0</v>
          </cell>
          <cell r="P360">
            <v>0</v>
          </cell>
        </row>
        <row r="361">
          <cell r="A361">
            <v>12</v>
          </cell>
          <cell r="B361" t="str">
            <v xml:space="preserve"> CABLE LUG, COPPER FOR 60 sq.mm</v>
          </cell>
          <cell r="C361">
            <v>92</v>
          </cell>
          <cell r="D361" t="str">
            <v>PCS</v>
          </cell>
          <cell r="E361">
            <v>60</v>
          </cell>
          <cell r="F361">
            <v>5520</v>
          </cell>
          <cell r="H361">
            <v>0</v>
          </cell>
          <cell r="I361">
            <v>0.5</v>
          </cell>
          <cell r="J361">
            <v>46</v>
          </cell>
          <cell r="K361">
            <v>60</v>
          </cell>
          <cell r="L361">
            <v>5520</v>
          </cell>
          <cell r="M361">
            <v>0</v>
          </cell>
          <cell r="N361">
            <v>0</v>
          </cell>
          <cell r="O361">
            <v>140</v>
          </cell>
          <cell r="P361">
            <v>12880</v>
          </cell>
        </row>
        <row r="362">
          <cell r="A362">
            <v>13</v>
          </cell>
          <cell r="B362" t="str">
            <v xml:space="preserve"> DITTO, BUT FOR 38 sq.mm</v>
          </cell>
          <cell r="C362">
            <v>169</v>
          </cell>
          <cell r="D362" t="str">
            <v>PCS</v>
          </cell>
          <cell r="E362">
            <v>38</v>
          </cell>
          <cell r="F362">
            <v>6422</v>
          </cell>
          <cell r="H362">
            <v>0</v>
          </cell>
          <cell r="I362">
            <v>0.5</v>
          </cell>
          <cell r="J362">
            <v>85</v>
          </cell>
          <cell r="K362">
            <v>38</v>
          </cell>
          <cell r="L362">
            <v>6422</v>
          </cell>
          <cell r="M362">
            <v>0</v>
          </cell>
          <cell r="N362">
            <v>0</v>
          </cell>
          <cell r="O362">
            <v>140</v>
          </cell>
          <cell r="P362">
            <v>23660</v>
          </cell>
        </row>
        <row r="363">
          <cell r="A363">
            <v>14</v>
          </cell>
          <cell r="B363" t="str">
            <v xml:space="preserve"> CONCRETE PIPE WITH COVER 12" DIA. 2 FT LG</v>
          </cell>
          <cell r="C363">
            <v>50</v>
          </cell>
          <cell r="D363" t="str">
            <v>PCS</v>
          </cell>
          <cell r="E363">
            <v>2800</v>
          </cell>
          <cell r="F363">
            <v>140000</v>
          </cell>
          <cell r="H363">
            <v>0</v>
          </cell>
          <cell r="I363">
            <v>3</v>
          </cell>
          <cell r="J363">
            <v>150</v>
          </cell>
          <cell r="K363">
            <v>2800</v>
          </cell>
          <cell r="L363">
            <v>140000</v>
          </cell>
          <cell r="M363">
            <v>0</v>
          </cell>
          <cell r="N363">
            <v>0</v>
          </cell>
          <cell r="O363">
            <v>840</v>
          </cell>
          <cell r="P363">
            <v>42000</v>
          </cell>
        </row>
        <row r="364">
          <cell r="A364">
            <v>15</v>
          </cell>
          <cell r="B364" t="str">
            <v xml:space="preserve"> STEEL PLATE, SS41, 1829x6401x6t</v>
          </cell>
          <cell r="C364">
            <v>1</v>
          </cell>
          <cell r="D364" t="str">
            <v>PCS</v>
          </cell>
          <cell r="E364">
            <v>10000</v>
          </cell>
          <cell r="F364">
            <v>10000</v>
          </cell>
          <cell r="H364">
            <v>0</v>
          </cell>
          <cell r="I364">
            <v>20</v>
          </cell>
          <cell r="J364">
            <v>20</v>
          </cell>
          <cell r="K364">
            <v>10000</v>
          </cell>
          <cell r="L364">
            <v>10000</v>
          </cell>
          <cell r="M364">
            <v>0</v>
          </cell>
          <cell r="N364">
            <v>0</v>
          </cell>
          <cell r="O364">
            <v>5600</v>
          </cell>
          <cell r="P364">
            <v>5600</v>
          </cell>
        </row>
        <row r="365">
          <cell r="A365">
            <v>16</v>
          </cell>
          <cell r="B365" t="str">
            <v xml:space="preserve"> CONDUIT CLAMP, ONE-HOLE 3/4"</v>
          </cell>
          <cell r="C365">
            <v>265</v>
          </cell>
          <cell r="D365" t="str">
            <v>PCS</v>
          </cell>
          <cell r="E365">
            <v>4</v>
          </cell>
          <cell r="F365">
            <v>1060</v>
          </cell>
          <cell r="H365">
            <v>0</v>
          </cell>
          <cell r="I365">
            <v>0.5</v>
          </cell>
          <cell r="J365">
            <v>133</v>
          </cell>
          <cell r="K365">
            <v>4</v>
          </cell>
          <cell r="L365">
            <v>1060</v>
          </cell>
          <cell r="M365">
            <v>0</v>
          </cell>
          <cell r="N365">
            <v>0</v>
          </cell>
          <cell r="O365">
            <v>140</v>
          </cell>
          <cell r="P365">
            <v>37100</v>
          </cell>
        </row>
        <row r="366">
          <cell r="A366">
            <v>17</v>
          </cell>
          <cell r="B366" t="str">
            <v xml:space="preserve"> PVC CONDUIT, SCHEDULE B, CNS1302  3/4"</v>
          </cell>
          <cell r="C366">
            <v>265</v>
          </cell>
          <cell r="D366" t="str">
            <v>M</v>
          </cell>
          <cell r="E366">
            <v>12</v>
          </cell>
          <cell r="F366">
            <v>3180</v>
          </cell>
          <cell r="H366">
            <v>0</v>
          </cell>
          <cell r="I366">
            <v>0.28000000000000003</v>
          </cell>
          <cell r="J366">
            <v>74</v>
          </cell>
          <cell r="K366">
            <v>12</v>
          </cell>
          <cell r="L366">
            <v>3180</v>
          </cell>
          <cell r="M366">
            <v>0</v>
          </cell>
          <cell r="N366">
            <v>0</v>
          </cell>
          <cell r="O366">
            <v>78</v>
          </cell>
          <cell r="P366">
            <v>20670</v>
          </cell>
        </row>
        <row r="367">
          <cell r="A367">
            <v>18</v>
          </cell>
          <cell r="B367" t="str">
            <v xml:space="preserve"> EXCAVATION</v>
          </cell>
          <cell r="C367">
            <v>1550</v>
          </cell>
          <cell r="D367" t="str">
            <v>M3</v>
          </cell>
          <cell r="E367" t="str">
            <v>M+L</v>
          </cell>
          <cell r="F367" t="str">
            <v>M+L</v>
          </cell>
          <cell r="H367">
            <v>0</v>
          </cell>
          <cell r="J367">
            <v>0</v>
          </cell>
          <cell r="K367" t="str">
            <v>M+L</v>
          </cell>
          <cell r="L367" t="str">
            <v>M+L</v>
          </cell>
          <cell r="M367">
            <v>0</v>
          </cell>
          <cell r="N367">
            <v>0</v>
          </cell>
          <cell r="O367">
            <v>72</v>
          </cell>
          <cell r="P367">
            <v>111600</v>
          </cell>
        </row>
        <row r="368">
          <cell r="A368">
            <v>19</v>
          </cell>
          <cell r="B368" t="str">
            <v xml:space="preserve"> BACKFILL</v>
          </cell>
          <cell r="C368">
            <v>1550</v>
          </cell>
          <cell r="D368" t="str">
            <v>M3</v>
          </cell>
          <cell r="E368" t="str">
            <v>M+L</v>
          </cell>
          <cell r="F368" t="str">
            <v>M+L</v>
          </cell>
          <cell r="H368">
            <v>0</v>
          </cell>
          <cell r="J368">
            <v>0</v>
          </cell>
          <cell r="K368" t="str">
            <v>M+L</v>
          </cell>
          <cell r="L368" t="str">
            <v>M+L</v>
          </cell>
          <cell r="M368">
            <v>0</v>
          </cell>
          <cell r="N368">
            <v>0</v>
          </cell>
          <cell r="O368">
            <v>120</v>
          </cell>
          <cell r="P368">
            <v>186000</v>
          </cell>
        </row>
        <row r="369">
          <cell r="A369">
            <v>20</v>
          </cell>
          <cell r="B369" t="str">
            <v xml:space="preserve"> MISCELLANEOUS MATERIALS</v>
          </cell>
          <cell r="C369">
            <v>1</v>
          </cell>
          <cell r="D369" t="str">
            <v>LOT</v>
          </cell>
          <cell r="E369">
            <v>82037.700000000012</v>
          </cell>
          <cell r="F369">
            <v>82038</v>
          </cell>
          <cell r="H369">
            <v>0</v>
          </cell>
          <cell r="I369">
            <v>316.10000000000002</v>
          </cell>
          <cell r="J369">
            <v>316</v>
          </cell>
          <cell r="K369">
            <v>82038</v>
          </cell>
          <cell r="L369">
            <v>82038</v>
          </cell>
          <cell r="M369">
            <v>0</v>
          </cell>
          <cell r="N369">
            <v>0</v>
          </cell>
          <cell r="O369">
            <v>88508</v>
          </cell>
          <cell r="P369">
            <v>88508</v>
          </cell>
        </row>
        <row r="370">
          <cell r="B370" t="str">
            <v>SUB-TOTAL : (D)</v>
          </cell>
          <cell r="F370">
            <v>902415</v>
          </cell>
          <cell r="H370">
            <v>0</v>
          </cell>
          <cell r="J370">
            <v>3477</v>
          </cell>
          <cell r="K370">
            <v>0</v>
          </cell>
          <cell r="L370">
            <v>902415</v>
          </cell>
          <cell r="M370">
            <v>0</v>
          </cell>
          <cell r="N370">
            <v>0</v>
          </cell>
          <cell r="O370">
            <v>0</v>
          </cell>
          <cell r="P370">
            <v>1266758</v>
          </cell>
        </row>
        <row r="371">
          <cell r="F371">
            <v>0</v>
          </cell>
          <cell r="H371">
            <v>0</v>
          </cell>
          <cell r="J371">
            <v>0</v>
          </cell>
          <cell r="K371">
            <v>0</v>
          </cell>
          <cell r="L371">
            <v>0</v>
          </cell>
          <cell r="M371">
            <v>0</v>
          </cell>
          <cell r="N371">
            <v>0</v>
          </cell>
          <cell r="O371">
            <v>0</v>
          </cell>
          <cell r="P371">
            <v>0</v>
          </cell>
        </row>
        <row r="372">
          <cell r="F372">
            <v>0</v>
          </cell>
          <cell r="H372">
            <v>0</v>
          </cell>
          <cell r="J372">
            <v>0</v>
          </cell>
          <cell r="K372">
            <v>0</v>
          </cell>
          <cell r="L372">
            <v>0</v>
          </cell>
          <cell r="M372">
            <v>0</v>
          </cell>
          <cell r="N372">
            <v>0</v>
          </cell>
          <cell r="O372">
            <v>0</v>
          </cell>
          <cell r="P372">
            <v>0</v>
          </cell>
        </row>
        <row r="373">
          <cell r="D373" t="str">
            <v xml:space="preserve"> </v>
          </cell>
          <cell r="F373">
            <v>0</v>
          </cell>
          <cell r="H373">
            <v>0</v>
          </cell>
          <cell r="J373">
            <v>0</v>
          </cell>
          <cell r="K373">
            <v>0</v>
          </cell>
          <cell r="L373">
            <v>0</v>
          </cell>
          <cell r="M373">
            <v>0</v>
          </cell>
          <cell r="N373">
            <v>0</v>
          </cell>
          <cell r="O373">
            <v>0</v>
          </cell>
          <cell r="P373">
            <v>0</v>
          </cell>
        </row>
        <row r="374">
          <cell r="A374" t="str">
            <v>E.</v>
          </cell>
          <cell r="B374" t="str">
            <v>TELEPHONE SYSTEM(??????????)</v>
          </cell>
          <cell r="F374">
            <v>0</v>
          </cell>
          <cell r="H374">
            <v>0</v>
          </cell>
          <cell r="J374">
            <v>0</v>
          </cell>
          <cell r="K374">
            <v>0</v>
          </cell>
          <cell r="L374">
            <v>0</v>
          </cell>
          <cell r="M374">
            <v>0</v>
          </cell>
          <cell r="N374">
            <v>0</v>
          </cell>
          <cell r="O374">
            <v>0</v>
          </cell>
          <cell r="P374">
            <v>0</v>
          </cell>
        </row>
        <row r="375">
          <cell r="A375">
            <v>1</v>
          </cell>
          <cell r="B375" t="str">
            <v>PABX , W/100 EXTENSION , 10 TRUNK LINE</v>
          </cell>
          <cell r="C375">
            <v>1</v>
          </cell>
          <cell r="D375" t="str">
            <v>SET</v>
          </cell>
          <cell r="E375">
            <v>380000</v>
          </cell>
          <cell r="F375">
            <v>380000</v>
          </cell>
          <cell r="H375">
            <v>0</v>
          </cell>
          <cell r="I375">
            <v>40</v>
          </cell>
          <cell r="J375">
            <v>40</v>
          </cell>
          <cell r="K375">
            <v>380000</v>
          </cell>
          <cell r="L375">
            <v>380000</v>
          </cell>
          <cell r="M375">
            <v>0</v>
          </cell>
          <cell r="N375">
            <v>0</v>
          </cell>
          <cell r="O375">
            <v>11200</v>
          </cell>
          <cell r="P375">
            <v>11200</v>
          </cell>
        </row>
        <row r="376">
          <cell r="A376">
            <v>2</v>
          </cell>
          <cell r="B376" t="str">
            <v xml:space="preserve"> TELEPHONE CABLE, SOLID COPPER PVBC INSU. 5 PAIRS</v>
          </cell>
          <cell r="C376">
            <v>1300</v>
          </cell>
          <cell r="D376" t="str">
            <v>M</v>
          </cell>
          <cell r="E376">
            <v>14</v>
          </cell>
          <cell r="F376">
            <v>18200</v>
          </cell>
          <cell r="H376">
            <v>0</v>
          </cell>
          <cell r="I376">
            <v>8.5999999999999993E-2</v>
          </cell>
          <cell r="J376">
            <v>112</v>
          </cell>
          <cell r="K376">
            <v>14</v>
          </cell>
          <cell r="L376">
            <v>18200</v>
          </cell>
          <cell r="M376">
            <v>0</v>
          </cell>
          <cell r="N376">
            <v>0</v>
          </cell>
          <cell r="O376">
            <v>24</v>
          </cell>
          <cell r="P376">
            <v>31200</v>
          </cell>
        </row>
        <row r="377">
          <cell r="A377">
            <v>3</v>
          </cell>
          <cell r="B377" t="str">
            <v xml:space="preserve"> DITTO, BUT 10 PAIRS</v>
          </cell>
          <cell r="C377">
            <v>250</v>
          </cell>
          <cell r="D377" t="str">
            <v>M</v>
          </cell>
          <cell r="E377">
            <v>30</v>
          </cell>
          <cell r="F377">
            <v>7500</v>
          </cell>
          <cell r="H377">
            <v>0</v>
          </cell>
          <cell r="I377">
            <v>0.122</v>
          </cell>
          <cell r="J377">
            <v>31</v>
          </cell>
          <cell r="K377">
            <v>30</v>
          </cell>
          <cell r="L377">
            <v>7500</v>
          </cell>
          <cell r="M377">
            <v>0</v>
          </cell>
          <cell r="N377">
            <v>0</v>
          </cell>
          <cell r="O377">
            <v>34</v>
          </cell>
          <cell r="P377">
            <v>8500</v>
          </cell>
        </row>
        <row r="378">
          <cell r="A378">
            <v>4</v>
          </cell>
          <cell r="B378" t="str">
            <v xml:space="preserve"> DITTO, BUT 30 PAIRS</v>
          </cell>
          <cell r="C378">
            <v>300</v>
          </cell>
          <cell r="D378" t="str">
            <v>M</v>
          </cell>
          <cell r="E378">
            <v>80</v>
          </cell>
          <cell r="F378">
            <v>24000</v>
          </cell>
          <cell r="H378">
            <v>0</v>
          </cell>
          <cell r="I378">
            <v>0.20599999999999999</v>
          </cell>
          <cell r="J378">
            <v>62</v>
          </cell>
          <cell r="K378">
            <v>80</v>
          </cell>
          <cell r="L378">
            <v>24000</v>
          </cell>
          <cell r="M378">
            <v>0</v>
          </cell>
          <cell r="N378">
            <v>0</v>
          </cell>
          <cell r="O378">
            <v>58</v>
          </cell>
          <cell r="P378">
            <v>17400</v>
          </cell>
        </row>
        <row r="379">
          <cell r="A379">
            <v>4</v>
          </cell>
          <cell r="B379" t="str">
            <v xml:space="preserve"> DITTO, BUT 50 PAIRS</v>
          </cell>
          <cell r="C379">
            <v>400</v>
          </cell>
          <cell r="D379" t="str">
            <v>M</v>
          </cell>
          <cell r="E379">
            <v>133</v>
          </cell>
          <cell r="F379">
            <v>53200</v>
          </cell>
          <cell r="H379">
            <v>0</v>
          </cell>
          <cell r="I379">
            <v>0.25600000000000001</v>
          </cell>
          <cell r="J379">
            <v>102</v>
          </cell>
          <cell r="K379">
            <v>133</v>
          </cell>
          <cell r="L379">
            <v>53200</v>
          </cell>
          <cell r="M379">
            <v>0</v>
          </cell>
          <cell r="N379">
            <v>0</v>
          </cell>
          <cell r="O379">
            <v>72</v>
          </cell>
          <cell r="P379">
            <v>28800</v>
          </cell>
        </row>
        <row r="380">
          <cell r="A380">
            <v>5</v>
          </cell>
          <cell r="B380" t="str">
            <v xml:space="preserve"> MISCELLANEOUS MATERIALS</v>
          </cell>
          <cell r="C380">
            <v>1</v>
          </cell>
          <cell r="D380" t="str">
            <v>LOT</v>
          </cell>
          <cell r="E380">
            <v>10290</v>
          </cell>
          <cell r="F380">
            <v>10290</v>
          </cell>
          <cell r="H380">
            <v>0</v>
          </cell>
          <cell r="I380">
            <v>105</v>
          </cell>
          <cell r="J380">
            <v>105</v>
          </cell>
          <cell r="K380">
            <v>10290</v>
          </cell>
          <cell r="L380">
            <v>10290</v>
          </cell>
          <cell r="M380">
            <v>0</v>
          </cell>
          <cell r="N380">
            <v>0</v>
          </cell>
          <cell r="O380">
            <v>29400</v>
          </cell>
          <cell r="P380">
            <v>29400</v>
          </cell>
        </row>
        <row r="381">
          <cell r="B381" t="str">
            <v>SUB-TOTAL : (E)</v>
          </cell>
          <cell r="F381">
            <v>493190</v>
          </cell>
          <cell r="H381">
            <v>0</v>
          </cell>
          <cell r="J381">
            <v>452</v>
          </cell>
          <cell r="K381">
            <v>0</v>
          </cell>
          <cell r="L381">
            <v>493190</v>
          </cell>
          <cell r="M381">
            <v>0</v>
          </cell>
          <cell r="N381">
            <v>0</v>
          </cell>
          <cell r="O381">
            <v>0</v>
          </cell>
          <cell r="P381">
            <v>126500</v>
          </cell>
        </row>
        <row r="382">
          <cell r="F382">
            <v>0</v>
          </cell>
          <cell r="H382">
            <v>0</v>
          </cell>
          <cell r="J382">
            <v>0</v>
          </cell>
          <cell r="K382">
            <v>0</v>
          </cell>
          <cell r="L382">
            <v>0</v>
          </cell>
          <cell r="M382">
            <v>0</v>
          </cell>
          <cell r="N382">
            <v>0</v>
          </cell>
          <cell r="O382">
            <v>0</v>
          </cell>
          <cell r="P382">
            <v>0</v>
          </cell>
        </row>
        <row r="383">
          <cell r="F383">
            <v>0</v>
          </cell>
          <cell r="H383">
            <v>0</v>
          </cell>
          <cell r="J383">
            <v>0</v>
          </cell>
          <cell r="K383">
            <v>0</v>
          </cell>
          <cell r="L383">
            <v>0</v>
          </cell>
          <cell r="M383">
            <v>0</v>
          </cell>
          <cell r="N383">
            <v>0</v>
          </cell>
          <cell r="O383">
            <v>0</v>
          </cell>
          <cell r="P383">
            <v>0</v>
          </cell>
        </row>
        <row r="384">
          <cell r="A384" t="str">
            <v>F.</v>
          </cell>
          <cell r="B384" t="str">
            <v>PAGE/INTERCOMMUNICATION SYSTEM</v>
          </cell>
          <cell r="D384" t="str">
            <v xml:space="preserve"> </v>
          </cell>
          <cell r="F384">
            <v>0</v>
          </cell>
          <cell r="H384">
            <v>0</v>
          </cell>
          <cell r="J384">
            <v>0</v>
          </cell>
          <cell r="K384">
            <v>0</v>
          </cell>
          <cell r="L384">
            <v>0</v>
          </cell>
          <cell r="M384">
            <v>0</v>
          </cell>
          <cell r="N384">
            <v>0</v>
          </cell>
          <cell r="O384">
            <v>0</v>
          </cell>
          <cell r="P384">
            <v>0</v>
          </cell>
        </row>
        <row r="385">
          <cell r="A385">
            <v>1</v>
          </cell>
          <cell r="B385" t="str">
            <v xml:space="preserve"> PAGE/PARTY STATION, SINGLE PARTY LINE</v>
          </cell>
          <cell r="C385">
            <v>10</v>
          </cell>
          <cell r="D385" t="str">
            <v>SET</v>
          </cell>
          <cell r="E385">
            <v>19700</v>
          </cell>
          <cell r="F385">
            <v>197000</v>
          </cell>
          <cell r="H385">
            <v>0</v>
          </cell>
          <cell r="I385">
            <v>12</v>
          </cell>
          <cell r="J385">
            <v>120</v>
          </cell>
          <cell r="K385">
            <v>19700</v>
          </cell>
          <cell r="L385">
            <v>197000</v>
          </cell>
          <cell r="M385">
            <v>0</v>
          </cell>
          <cell r="N385">
            <v>0</v>
          </cell>
          <cell r="O385">
            <v>3360</v>
          </cell>
          <cell r="P385">
            <v>33600</v>
          </cell>
        </row>
        <row r="386">
          <cell r="B386" t="str">
            <v xml:space="preserve"> CL.1, DIV.2 , G-T #730-104 OR EQUAL</v>
          </cell>
          <cell r="F386">
            <v>0</v>
          </cell>
          <cell r="H386">
            <v>0</v>
          </cell>
          <cell r="J386">
            <v>0</v>
          </cell>
          <cell r="K386">
            <v>0</v>
          </cell>
          <cell r="L386">
            <v>0</v>
          </cell>
          <cell r="M386">
            <v>0</v>
          </cell>
          <cell r="N386">
            <v>0</v>
          </cell>
          <cell r="O386">
            <v>0</v>
          </cell>
          <cell r="P386">
            <v>0</v>
          </cell>
        </row>
        <row r="387">
          <cell r="A387">
            <v>2</v>
          </cell>
          <cell r="B387" t="str">
            <v>DITTO, BUT INDOOR TYPE, G-T #700-102</v>
          </cell>
          <cell r="C387">
            <v>4</v>
          </cell>
          <cell r="D387" t="str">
            <v>SET</v>
          </cell>
          <cell r="E387">
            <v>17800</v>
          </cell>
          <cell r="F387">
            <v>71200</v>
          </cell>
          <cell r="H387">
            <v>0</v>
          </cell>
          <cell r="I387">
            <v>10</v>
          </cell>
          <cell r="J387">
            <v>40</v>
          </cell>
          <cell r="K387">
            <v>17800</v>
          </cell>
          <cell r="L387">
            <v>71200</v>
          </cell>
          <cell r="M387">
            <v>0</v>
          </cell>
          <cell r="N387">
            <v>0</v>
          </cell>
          <cell r="O387">
            <v>2800</v>
          </cell>
          <cell r="P387">
            <v>11200</v>
          </cell>
        </row>
        <row r="388">
          <cell r="A388">
            <v>3</v>
          </cell>
          <cell r="B388" t="str">
            <v>DITTO, BUT DESK MOUNT. TYPE, G-T #726-102</v>
          </cell>
          <cell r="C388">
            <v>1</v>
          </cell>
          <cell r="D388" t="str">
            <v>SET</v>
          </cell>
          <cell r="E388">
            <v>23000</v>
          </cell>
          <cell r="F388">
            <v>23000</v>
          </cell>
          <cell r="H388">
            <v>0</v>
          </cell>
          <cell r="I388">
            <v>12</v>
          </cell>
          <cell r="J388">
            <v>12</v>
          </cell>
          <cell r="K388">
            <v>23000</v>
          </cell>
          <cell r="L388">
            <v>23000</v>
          </cell>
          <cell r="M388">
            <v>0</v>
          </cell>
          <cell r="N388">
            <v>0</v>
          </cell>
          <cell r="O388">
            <v>3360</v>
          </cell>
          <cell r="P388">
            <v>3360</v>
          </cell>
        </row>
        <row r="389">
          <cell r="A389">
            <v>4</v>
          </cell>
          <cell r="B389" t="str">
            <v xml:space="preserve"> HOT DIPPED GALVANIZED STEEL SUPPORT, C100</v>
          </cell>
          <cell r="C389">
            <v>10</v>
          </cell>
          <cell r="D389" t="str">
            <v>SET</v>
          </cell>
          <cell r="E389">
            <v>1500</v>
          </cell>
          <cell r="F389">
            <v>15000</v>
          </cell>
          <cell r="H389">
            <v>0</v>
          </cell>
          <cell r="I389">
            <v>4</v>
          </cell>
          <cell r="J389">
            <v>40</v>
          </cell>
          <cell r="K389">
            <v>1500</v>
          </cell>
          <cell r="L389">
            <v>15000</v>
          </cell>
          <cell r="M389">
            <v>0</v>
          </cell>
          <cell r="N389">
            <v>0</v>
          </cell>
          <cell r="O389">
            <v>1120</v>
          </cell>
          <cell r="P389">
            <v>11200</v>
          </cell>
        </row>
        <row r="390">
          <cell r="B390" t="str">
            <v>3M LG., W/ SMALL FOUNDATION</v>
          </cell>
          <cell r="F390">
            <v>0</v>
          </cell>
          <cell r="H390">
            <v>0</v>
          </cell>
          <cell r="J390">
            <v>0</v>
          </cell>
          <cell r="K390">
            <v>0</v>
          </cell>
          <cell r="L390">
            <v>0</v>
          </cell>
          <cell r="M390">
            <v>0</v>
          </cell>
          <cell r="N390">
            <v>0</v>
          </cell>
          <cell r="O390">
            <v>0</v>
          </cell>
          <cell r="P390">
            <v>0</v>
          </cell>
        </row>
        <row r="391">
          <cell r="A391">
            <v>5</v>
          </cell>
          <cell r="B391" t="str">
            <v xml:space="preserve"> DRIVER, W/MOLDED LEXAN FOR DIV. 2 G-T </v>
          </cell>
          <cell r="C391">
            <v>16</v>
          </cell>
          <cell r="D391" t="str">
            <v>SET</v>
          </cell>
          <cell r="E391">
            <v>3300</v>
          </cell>
          <cell r="F391">
            <v>52800</v>
          </cell>
          <cell r="H391">
            <v>0</v>
          </cell>
          <cell r="I391">
            <v>3</v>
          </cell>
          <cell r="J391">
            <v>48</v>
          </cell>
          <cell r="K391">
            <v>3300</v>
          </cell>
          <cell r="L391">
            <v>52800</v>
          </cell>
          <cell r="M391">
            <v>0</v>
          </cell>
          <cell r="N391">
            <v>0</v>
          </cell>
          <cell r="O391">
            <v>840</v>
          </cell>
          <cell r="P391">
            <v>13440</v>
          </cell>
        </row>
        <row r="392">
          <cell r="B392" t="str">
            <v xml:space="preserve"> 13314-001</v>
          </cell>
          <cell r="F392">
            <v>0</v>
          </cell>
          <cell r="H392">
            <v>0</v>
          </cell>
          <cell r="J392">
            <v>0</v>
          </cell>
          <cell r="K392">
            <v>0</v>
          </cell>
          <cell r="L392">
            <v>0</v>
          </cell>
          <cell r="M392">
            <v>0</v>
          </cell>
          <cell r="N392">
            <v>0</v>
          </cell>
          <cell r="O392">
            <v>0</v>
          </cell>
          <cell r="P392">
            <v>0</v>
          </cell>
        </row>
        <row r="393">
          <cell r="A393">
            <v>6</v>
          </cell>
          <cell r="B393" t="str">
            <v xml:space="preserve"> HORN SPEAKER W/ EPOXY G-T 13304-002</v>
          </cell>
          <cell r="C393">
            <v>16</v>
          </cell>
          <cell r="D393" t="str">
            <v>SET</v>
          </cell>
          <cell r="E393">
            <v>6000</v>
          </cell>
          <cell r="F393">
            <v>96000</v>
          </cell>
          <cell r="H393">
            <v>0</v>
          </cell>
          <cell r="I393">
            <v>5</v>
          </cell>
          <cell r="J393">
            <v>80</v>
          </cell>
          <cell r="K393">
            <v>6000</v>
          </cell>
          <cell r="L393">
            <v>96000</v>
          </cell>
          <cell r="M393">
            <v>0</v>
          </cell>
          <cell r="N393">
            <v>0</v>
          </cell>
          <cell r="O393">
            <v>1400</v>
          </cell>
          <cell r="P393">
            <v>22400</v>
          </cell>
        </row>
        <row r="394">
          <cell r="B394" t="str">
            <v xml:space="preserve"> MOUNTING ASSEMBLY, G-T 411A1SPL</v>
          </cell>
          <cell r="F394">
            <v>0</v>
          </cell>
          <cell r="H394">
            <v>0</v>
          </cell>
          <cell r="J394">
            <v>0</v>
          </cell>
          <cell r="K394">
            <v>0</v>
          </cell>
          <cell r="L394">
            <v>0</v>
          </cell>
          <cell r="M394">
            <v>0</v>
          </cell>
          <cell r="N394">
            <v>0</v>
          </cell>
          <cell r="O394">
            <v>0</v>
          </cell>
          <cell r="P394">
            <v>0</v>
          </cell>
        </row>
        <row r="395">
          <cell r="A395">
            <v>7</v>
          </cell>
          <cell r="B395" t="str">
            <v xml:space="preserve"> LINE BALANCE UNIT G-T 305-001 OR EQUAL</v>
          </cell>
          <cell r="C395">
            <v>1</v>
          </cell>
          <cell r="D395" t="str">
            <v>SET</v>
          </cell>
          <cell r="E395">
            <v>2600</v>
          </cell>
          <cell r="F395">
            <v>2600</v>
          </cell>
          <cell r="G395">
            <v>4</v>
          </cell>
          <cell r="H395">
            <v>0</v>
          </cell>
          <cell r="I395">
            <v>4</v>
          </cell>
          <cell r="J395">
            <v>4</v>
          </cell>
          <cell r="K395">
            <v>2600</v>
          </cell>
          <cell r="L395">
            <v>2600</v>
          </cell>
          <cell r="M395">
            <v>0</v>
          </cell>
          <cell r="N395">
            <v>0</v>
          </cell>
          <cell r="O395">
            <v>1120</v>
          </cell>
          <cell r="P395">
            <v>1120</v>
          </cell>
        </row>
        <row r="396">
          <cell r="A396">
            <v>8</v>
          </cell>
          <cell r="B396" t="str">
            <v xml:space="preserve"> CABLE, OVERALL &amp; INDIVIDUAL SHIELDED, 300V 8P-#14AWG</v>
          </cell>
          <cell r="C396">
            <v>2700</v>
          </cell>
          <cell r="D396" t="str">
            <v>M</v>
          </cell>
          <cell r="E396">
            <v>137</v>
          </cell>
          <cell r="F396">
            <v>369900</v>
          </cell>
          <cell r="H396">
            <v>0</v>
          </cell>
          <cell r="I396">
            <v>0.17799999999999999</v>
          </cell>
          <cell r="J396">
            <v>481</v>
          </cell>
          <cell r="K396">
            <v>137</v>
          </cell>
          <cell r="L396">
            <v>369900</v>
          </cell>
          <cell r="M396">
            <v>0</v>
          </cell>
          <cell r="N396">
            <v>0</v>
          </cell>
          <cell r="O396">
            <v>50</v>
          </cell>
          <cell r="P396">
            <v>135000</v>
          </cell>
        </row>
        <row r="397">
          <cell r="A397">
            <v>9</v>
          </cell>
          <cell r="B397" t="str">
            <v>XLPE CABLE 3C-3.5SQ.MM</v>
          </cell>
          <cell r="C397">
            <v>2800</v>
          </cell>
          <cell r="D397" t="str">
            <v>M</v>
          </cell>
          <cell r="E397">
            <v>15</v>
          </cell>
          <cell r="F397">
            <v>42000</v>
          </cell>
          <cell r="H397">
            <v>0</v>
          </cell>
          <cell r="I397">
            <v>7.9000000000000001E-2</v>
          </cell>
          <cell r="J397">
            <v>221</v>
          </cell>
          <cell r="K397">
            <v>15</v>
          </cell>
          <cell r="L397">
            <v>42000</v>
          </cell>
          <cell r="M397">
            <v>0</v>
          </cell>
          <cell r="N397">
            <v>0</v>
          </cell>
          <cell r="O397">
            <v>22</v>
          </cell>
          <cell r="P397">
            <v>61600</v>
          </cell>
        </row>
        <row r="398">
          <cell r="A398">
            <v>10</v>
          </cell>
          <cell r="B398" t="str">
            <v xml:space="preserve"> SPEAKER CABLE, TWISTED PAIR #18 AWG</v>
          </cell>
          <cell r="C398">
            <v>50</v>
          </cell>
          <cell r="D398" t="str">
            <v>M</v>
          </cell>
          <cell r="E398">
            <v>12</v>
          </cell>
          <cell r="F398">
            <v>600</v>
          </cell>
          <cell r="H398">
            <v>0</v>
          </cell>
          <cell r="I398">
            <v>6.2E-2</v>
          </cell>
          <cell r="J398">
            <v>3</v>
          </cell>
          <cell r="K398">
            <v>12</v>
          </cell>
          <cell r="L398">
            <v>600</v>
          </cell>
          <cell r="M398">
            <v>0</v>
          </cell>
          <cell r="N398">
            <v>0</v>
          </cell>
          <cell r="O398">
            <v>17</v>
          </cell>
          <cell r="P398">
            <v>850</v>
          </cell>
        </row>
        <row r="399">
          <cell r="A399">
            <v>11</v>
          </cell>
          <cell r="B399" t="str">
            <v>RSG CONDUIT, 2"</v>
          </cell>
          <cell r="C399">
            <v>100</v>
          </cell>
          <cell r="D399" t="str">
            <v>M</v>
          </cell>
          <cell r="E399">
            <v>105</v>
          </cell>
          <cell r="F399">
            <v>10500</v>
          </cell>
          <cell r="H399">
            <v>0</v>
          </cell>
          <cell r="I399">
            <v>0.98</v>
          </cell>
          <cell r="J399">
            <v>98</v>
          </cell>
          <cell r="K399">
            <v>105</v>
          </cell>
          <cell r="L399">
            <v>10500</v>
          </cell>
          <cell r="M399">
            <v>0</v>
          </cell>
          <cell r="N399">
            <v>0</v>
          </cell>
          <cell r="O399">
            <v>274</v>
          </cell>
          <cell r="P399">
            <v>27400</v>
          </cell>
        </row>
        <row r="400">
          <cell r="A400">
            <v>12</v>
          </cell>
          <cell r="B400" t="str">
            <v>DITTO BUT 3/4"</v>
          </cell>
          <cell r="C400">
            <v>50</v>
          </cell>
          <cell r="D400" t="str">
            <v>M</v>
          </cell>
          <cell r="E400">
            <v>32</v>
          </cell>
          <cell r="F400">
            <v>1600</v>
          </cell>
          <cell r="H400">
            <v>0</v>
          </cell>
          <cell r="I400">
            <v>0.47</v>
          </cell>
          <cell r="J400">
            <v>24</v>
          </cell>
          <cell r="K400">
            <v>32</v>
          </cell>
          <cell r="L400">
            <v>1600</v>
          </cell>
          <cell r="M400">
            <v>0</v>
          </cell>
          <cell r="N400">
            <v>0</v>
          </cell>
          <cell r="O400">
            <v>132</v>
          </cell>
          <cell r="P400">
            <v>6600</v>
          </cell>
        </row>
        <row r="401">
          <cell r="A401">
            <v>13</v>
          </cell>
          <cell r="B401" t="str">
            <v xml:space="preserve"> FLEXIBLE CONDUIT, 3/4", 1M LG, W/ TWO CONNECTOR</v>
          </cell>
          <cell r="C401">
            <v>16</v>
          </cell>
          <cell r="D401" t="str">
            <v>M</v>
          </cell>
          <cell r="E401">
            <v>81</v>
          </cell>
          <cell r="F401">
            <v>1296</v>
          </cell>
          <cell r="H401">
            <v>0</v>
          </cell>
          <cell r="I401">
            <v>0.56000000000000005</v>
          </cell>
          <cell r="J401">
            <v>9</v>
          </cell>
          <cell r="K401">
            <v>81</v>
          </cell>
          <cell r="L401">
            <v>1296</v>
          </cell>
          <cell r="M401">
            <v>0</v>
          </cell>
          <cell r="N401">
            <v>0</v>
          </cell>
          <cell r="O401">
            <v>157</v>
          </cell>
          <cell r="P401">
            <v>2512</v>
          </cell>
        </row>
        <row r="402">
          <cell r="A402">
            <v>14</v>
          </cell>
          <cell r="B402" t="str">
            <v xml:space="preserve"> HOT DIPPED GALVANIZED CONDUIT FITTING, UNION,</v>
          </cell>
          <cell r="C402">
            <v>1</v>
          </cell>
          <cell r="D402" t="str">
            <v>LOT</v>
          </cell>
          <cell r="E402">
            <v>36300</v>
          </cell>
          <cell r="F402">
            <v>36300</v>
          </cell>
          <cell r="H402">
            <v>0</v>
          </cell>
          <cell r="I402">
            <v>61</v>
          </cell>
          <cell r="J402">
            <v>61</v>
          </cell>
          <cell r="K402">
            <v>36300</v>
          </cell>
          <cell r="L402">
            <v>36300</v>
          </cell>
          <cell r="M402">
            <v>0</v>
          </cell>
          <cell r="N402">
            <v>0</v>
          </cell>
          <cell r="O402">
            <v>17080</v>
          </cell>
          <cell r="P402">
            <v>17080</v>
          </cell>
        </row>
        <row r="403">
          <cell r="B403" t="str">
            <v>SEALING FITTING</v>
          </cell>
          <cell r="F403">
            <v>0</v>
          </cell>
          <cell r="H403">
            <v>0</v>
          </cell>
          <cell r="J403">
            <v>0</v>
          </cell>
          <cell r="K403">
            <v>0</v>
          </cell>
          <cell r="L403">
            <v>0</v>
          </cell>
          <cell r="M403">
            <v>0</v>
          </cell>
          <cell r="N403">
            <v>0</v>
          </cell>
          <cell r="O403">
            <v>0</v>
          </cell>
          <cell r="P403">
            <v>0</v>
          </cell>
        </row>
        <row r="404">
          <cell r="A404">
            <v>15</v>
          </cell>
          <cell r="B404" t="str">
            <v>HOT DIPPED GALVALNIZED STEEL U-CHANNEL 41x41x2.0t</v>
          </cell>
          <cell r="C404">
            <v>15</v>
          </cell>
          <cell r="D404" t="str">
            <v>M</v>
          </cell>
          <cell r="E404">
            <v>82</v>
          </cell>
          <cell r="F404">
            <v>1230</v>
          </cell>
          <cell r="H404">
            <v>0</v>
          </cell>
          <cell r="I404">
            <v>0.40699999999999997</v>
          </cell>
          <cell r="J404">
            <v>6</v>
          </cell>
          <cell r="K404">
            <v>82</v>
          </cell>
          <cell r="L404">
            <v>1230</v>
          </cell>
          <cell r="M404">
            <v>0</v>
          </cell>
          <cell r="N404">
            <v>0</v>
          </cell>
          <cell r="O404">
            <v>114</v>
          </cell>
          <cell r="P404">
            <v>1710</v>
          </cell>
        </row>
        <row r="405">
          <cell r="A405">
            <v>16</v>
          </cell>
          <cell r="B405" t="str">
            <v>VHF PORTABLE MARINE BAND EXP-PROOF WALKY-TALKY</v>
          </cell>
          <cell r="C405">
            <v>2</v>
          </cell>
          <cell r="D405" t="str">
            <v>SET</v>
          </cell>
          <cell r="E405">
            <v>20000</v>
          </cell>
          <cell r="F405">
            <v>40000</v>
          </cell>
          <cell r="H405">
            <v>0</v>
          </cell>
          <cell r="J405">
            <v>0</v>
          </cell>
          <cell r="K405">
            <v>20000</v>
          </cell>
          <cell r="L405">
            <v>40000</v>
          </cell>
          <cell r="M405">
            <v>0</v>
          </cell>
          <cell r="N405">
            <v>0</v>
          </cell>
          <cell r="O405">
            <v>0</v>
          </cell>
          <cell r="P405">
            <v>0</v>
          </cell>
        </row>
        <row r="406">
          <cell r="A406">
            <v>17</v>
          </cell>
          <cell r="B406" t="str">
            <v xml:space="preserve"> MISCELLANEOUS MATERIALS </v>
          </cell>
          <cell r="C406">
            <v>1</v>
          </cell>
          <cell r="D406" t="str">
            <v>LOT</v>
          </cell>
          <cell r="E406">
            <v>48051.3</v>
          </cell>
          <cell r="F406">
            <v>48051</v>
          </cell>
          <cell r="H406">
            <v>0</v>
          </cell>
          <cell r="I406">
            <v>62.35</v>
          </cell>
          <cell r="J406">
            <v>62</v>
          </cell>
          <cell r="K406">
            <v>48051</v>
          </cell>
          <cell r="L406">
            <v>48051</v>
          </cell>
          <cell r="M406">
            <v>0</v>
          </cell>
          <cell r="N406">
            <v>0</v>
          </cell>
          <cell r="O406">
            <v>17458</v>
          </cell>
          <cell r="P406">
            <v>17458</v>
          </cell>
        </row>
        <row r="407">
          <cell r="B407" t="str">
            <v>SUB-TOTAL : (F)</v>
          </cell>
          <cell r="F407">
            <v>1009077</v>
          </cell>
          <cell r="H407">
            <v>0</v>
          </cell>
          <cell r="J407">
            <v>1309</v>
          </cell>
          <cell r="K407">
            <v>0</v>
          </cell>
          <cell r="L407">
            <v>1009077</v>
          </cell>
          <cell r="M407">
            <v>0</v>
          </cell>
          <cell r="N407">
            <v>0</v>
          </cell>
          <cell r="O407">
            <v>0</v>
          </cell>
          <cell r="P407">
            <v>366530</v>
          </cell>
        </row>
        <row r="408">
          <cell r="F408">
            <v>0</v>
          </cell>
          <cell r="H408">
            <v>0</v>
          </cell>
          <cell r="J408">
            <v>0</v>
          </cell>
          <cell r="K408">
            <v>0</v>
          </cell>
          <cell r="L408">
            <v>0</v>
          </cell>
          <cell r="M408">
            <v>0</v>
          </cell>
          <cell r="N408">
            <v>0</v>
          </cell>
          <cell r="O408">
            <v>0</v>
          </cell>
          <cell r="P408">
            <v>0</v>
          </cell>
        </row>
        <row r="409">
          <cell r="F409">
            <v>0</v>
          </cell>
          <cell r="H409">
            <v>0</v>
          </cell>
          <cell r="J409">
            <v>0</v>
          </cell>
          <cell r="K409">
            <v>0</v>
          </cell>
          <cell r="L409">
            <v>0</v>
          </cell>
          <cell r="M409">
            <v>0</v>
          </cell>
          <cell r="N409">
            <v>0</v>
          </cell>
          <cell r="O409">
            <v>0</v>
          </cell>
          <cell r="P409">
            <v>0</v>
          </cell>
        </row>
        <row r="410">
          <cell r="A410" t="str">
            <v>G.</v>
          </cell>
          <cell r="B410" t="str">
            <v>CCTV SYSTEM</v>
          </cell>
          <cell r="D410" t="str">
            <v xml:space="preserve"> </v>
          </cell>
          <cell r="F410">
            <v>0</v>
          </cell>
          <cell r="H410">
            <v>0</v>
          </cell>
          <cell r="J410">
            <v>0</v>
          </cell>
          <cell r="K410">
            <v>0</v>
          </cell>
          <cell r="L410">
            <v>0</v>
          </cell>
          <cell r="M410">
            <v>0</v>
          </cell>
          <cell r="N410">
            <v>0</v>
          </cell>
          <cell r="O410">
            <v>0</v>
          </cell>
          <cell r="P410">
            <v>0</v>
          </cell>
        </row>
        <row r="411">
          <cell r="A411">
            <v>1</v>
          </cell>
          <cell r="B411" t="str">
            <v xml:space="preserve"> 20" BLACK-AND-WHITE VEDIO MONITOR,  </v>
          </cell>
          <cell r="C411">
            <v>1</v>
          </cell>
          <cell r="D411" t="str">
            <v>SET</v>
          </cell>
          <cell r="E411">
            <v>9450</v>
          </cell>
          <cell r="F411">
            <v>9450</v>
          </cell>
          <cell r="H411">
            <v>0</v>
          </cell>
          <cell r="I411">
            <v>4</v>
          </cell>
          <cell r="J411">
            <v>4</v>
          </cell>
          <cell r="K411">
            <v>9450</v>
          </cell>
          <cell r="L411">
            <v>9450</v>
          </cell>
          <cell r="M411">
            <v>0</v>
          </cell>
          <cell r="N411">
            <v>0</v>
          </cell>
          <cell r="O411">
            <v>1120</v>
          </cell>
          <cell r="P411">
            <v>1120</v>
          </cell>
        </row>
        <row r="412">
          <cell r="A412">
            <v>2</v>
          </cell>
          <cell r="B412" t="str">
            <v xml:space="preserve"> BLACK-AND-WHITE CAMERA,1/2 CCD</v>
          </cell>
          <cell r="C412">
            <v>6</v>
          </cell>
          <cell r="D412" t="str">
            <v>SET</v>
          </cell>
          <cell r="E412">
            <v>8100</v>
          </cell>
          <cell r="F412">
            <v>48600</v>
          </cell>
          <cell r="H412">
            <v>0</v>
          </cell>
          <cell r="I412">
            <v>8</v>
          </cell>
          <cell r="J412">
            <v>48</v>
          </cell>
          <cell r="K412">
            <v>8100</v>
          </cell>
          <cell r="L412">
            <v>48600</v>
          </cell>
          <cell r="M412">
            <v>0</v>
          </cell>
          <cell r="N412">
            <v>0</v>
          </cell>
          <cell r="O412">
            <v>2240</v>
          </cell>
          <cell r="P412">
            <v>13440</v>
          </cell>
        </row>
        <row r="413">
          <cell r="A413">
            <v>3</v>
          </cell>
          <cell r="B413" t="str">
            <v xml:space="preserve"> MOTORIZED LENS, 10X, AUTO IRIS/FOCUS</v>
          </cell>
          <cell r="C413">
            <v>2</v>
          </cell>
          <cell r="D413" t="str">
            <v>PCS</v>
          </cell>
          <cell r="E413">
            <v>18900</v>
          </cell>
          <cell r="F413">
            <v>37800</v>
          </cell>
          <cell r="H413">
            <v>0</v>
          </cell>
          <cell r="I413">
            <v>2</v>
          </cell>
          <cell r="J413">
            <v>4</v>
          </cell>
          <cell r="K413">
            <v>18900</v>
          </cell>
          <cell r="L413">
            <v>37800</v>
          </cell>
          <cell r="M413">
            <v>0</v>
          </cell>
          <cell r="N413">
            <v>0</v>
          </cell>
          <cell r="O413">
            <v>560</v>
          </cell>
          <cell r="P413">
            <v>1120</v>
          </cell>
        </row>
        <row r="414">
          <cell r="A414">
            <v>4</v>
          </cell>
          <cell r="B414" t="str">
            <v xml:space="preserve"> FIXED LENS, AUTO IRIS 16 mm, </v>
          </cell>
          <cell r="C414">
            <v>4</v>
          </cell>
          <cell r="D414" t="str">
            <v>PCS</v>
          </cell>
          <cell r="E414">
            <v>4050</v>
          </cell>
          <cell r="F414">
            <v>16200</v>
          </cell>
          <cell r="H414">
            <v>0</v>
          </cell>
          <cell r="I414">
            <v>2</v>
          </cell>
          <cell r="J414">
            <v>8</v>
          </cell>
          <cell r="K414">
            <v>4050</v>
          </cell>
          <cell r="L414">
            <v>16200</v>
          </cell>
          <cell r="M414">
            <v>0</v>
          </cell>
          <cell r="N414">
            <v>0</v>
          </cell>
          <cell r="O414">
            <v>560</v>
          </cell>
          <cell r="P414">
            <v>2240</v>
          </cell>
        </row>
        <row r="415">
          <cell r="A415">
            <v>5</v>
          </cell>
          <cell r="B415" t="str">
            <v xml:space="preserve"> EXPLOSION ROOF HOUSING</v>
          </cell>
          <cell r="C415">
            <v>4</v>
          </cell>
          <cell r="D415" t="str">
            <v>SET</v>
          </cell>
          <cell r="E415">
            <v>148500</v>
          </cell>
          <cell r="F415">
            <v>594000</v>
          </cell>
          <cell r="H415">
            <v>0</v>
          </cell>
          <cell r="I415">
            <v>8</v>
          </cell>
          <cell r="J415">
            <v>32</v>
          </cell>
          <cell r="K415">
            <v>148500</v>
          </cell>
          <cell r="L415">
            <v>594000</v>
          </cell>
          <cell r="M415">
            <v>0</v>
          </cell>
          <cell r="N415">
            <v>0</v>
          </cell>
          <cell r="O415">
            <v>2240</v>
          </cell>
          <cell r="P415">
            <v>8960</v>
          </cell>
        </row>
        <row r="416">
          <cell r="A416">
            <v>6</v>
          </cell>
          <cell r="B416" t="str">
            <v>WEATHER PROOF HOUSING</v>
          </cell>
          <cell r="C416">
            <v>2</v>
          </cell>
          <cell r="D416" t="str">
            <v>SET</v>
          </cell>
          <cell r="E416">
            <v>49500</v>
          </cell>
          <cell r="F416">
            <v>99000</v>
          </cell>
          <cell r="H416">
            <v>0</v>
          </cell>
          <cell r="I416">
            <v>6</v>
          </cell>
          <cell r="J416">
            <v>12</v>
          </cell>
          <cell r="K416">
            <v>49500</v>
          </cell>
          <cell r="L416">
            <v>99000</v>
          </cell>
          <cell r="M416">
            <v>0</v>
          </cell>
          <cell r="N416">
            <v>0</v>
          </cell>
          <cell r="O416">
            <v>1680</v>
          </cell>
          <cell r="P416">
            <v>3360</v>
          </cell>
        </row>
        <row r="417">
          <cell r="A417">
            <v>7</v>
          </cell>
          <cell r="B417" t="str">
            <v xml:space="preserve"> PAN-AND-TILT DRIVER, CL.1 DIV.2</v>
          </cell>
          <cell r="C417">
            <v>2</v>
          </cell>
          <cell r="D417" t="str">
            <v>SET</v>
          </cell>
          <cell r="E417">
            <v>148500</v>
          </cell>
          <cell r="F417">
            <v>297000</v>
          </cell>
          <cell r="H417">
            <v>0</v>
          </cell>
          <cell r="I417">
            <v>8</v>
          </cell>
          <cell r="J417">
            <v>16</v>
          </cell>
          <cell r="K417">
            <v>148500</v>
          </cell>
          <cell r="L417">
            <v>297000</v>
          </cell>
          <cell r="M417">
            <v>0</v>
          </cell>
          <cell r="N417">
            <v>0</v>
          </cell>
          <cell r="O417">
            <v>2240</v>
          </cell>
          <cell r="P417">
            <v>4480</v>
          </cell>
        </row>
        <row r="418">
          <cell r="A418">
            <v>8</v>
          </cell>
          <cell r="B418" t="str">
            <v>24 hr  VCR</v>
          </cell>
          <cell r="C418">
            <v>1</v>
          </cell>
          <cell r="D418" t="str">
            <v>SET</v>
          </cell>
          <cell r="E418">
            <v>45000</v>
          </cell>
          <cell r="F418">
            <v>45000</v>
          </cell>
          <cell r="H418">
            <v>0</v>
          </cell>
          <cell r="I418">
            <v>8</v>
          </cell>
          <cell r="J418">
            <v>8</v>
          </cell>
          <cell r="K418">
            <v>45000</v>
          </cell>
          <cell r="L418">
            <v>45000</v>
          </cell>
          <cell r="M418">
            <v>0</v>
          </cell>
          <cell r="N418">
            <v>0</v>
          </cell>
          <cell r="O418">
            <v>2240</v>
          </cell>
          <cell r="P418">
            <v>2240</v>
          </cell>
        </row>
        <row r="419">
          <cell r="A419">
            <v>9</v>
          </cell>
          <cell r="B419" t="str">
            <v>CONTROL SIGNAL DISTRIBUTION UNIT, 5 CHANNEL</v>
          </cell>
          <cell r="C419">
            <v>1</v>
          </cell>
          <cell r="D419" t="str">
            <v>SET</v>
          </cell>
          <cell r="E419">
            <v>45000</v>
          </cell>
          <cell r="F419">
            <v>45000</v>
          </cell>
          <cell r="H419">
            <v>0</v>
          </cell>
          <cell r="I419">
            <v>8</v>
          </cell>
          <cell r="J419">
            <v>8</v>
          </cell>
          <cell r="K419">
            <v>45000</v>
          </cell>
          <cell r="L419">
            <v>45000</v>
          </cell>
          <cell r="M419">
            <v>0</v>
          </cell>
          <cell r="N419">
            <v>0</v>
          </cell>
          <cell r="O419">
            <v>2240</v>
          </cell>
          <cell r="P419">
            <v>2240</v>
          </cell>
        </row>
        <row r="420">
          <cell r="A420">
            <v>10</v>
          </cell>
          <cell r="B420" t="str">
            <v>VEDIO MULTIPLEXER, 9-CHANNEL</v>
          </cell>
          <cell r="C420">
            <v>1</v>
          </cell>
          <cell r="D420" t="str">
            <v>SET</v>
          </cell>
          <cell r="E420">
            <v>32000</v>
          </cell>
          <cell r="F420">
            <v>32000</v>
          </cell>
          <cell r="H420">
            <v>0</v>
          </cell>
          <cell r="I420">
            <v>20</v>
          </cell>
          <cell r="J420">
            <v>20</v>
          </cell>
          <cell r="K420">
            <v>32000</v>
          </cell>
          <cell r="L420">
            <v>32000</v>
          </cell>
          <cell r="M420">
            <v>0</v>
          </cell>
          <cell r="N420">
            <v>0</v>
          </cell>
          <cell r="O420">
            <v>5600</v>
          </cell>
          <cell r="P420">
            <v>5600</v>
          </cell>
        </row>
        <row r="421">
          <cell r="A421">
            <v>11</v>
          </cell>
          <cell r="B421" t="str">
            <v xml:space="preserve"> VIDEO COXIAL CABLE, PWC 7C2V OR EQUAL</v>
          </cell>
          <cell r="C421">
            <v>2000</v>
          </cell>
          <cell r="D421" t="str">
            <v>M</v>
          </cell>
          <cell r="E421">
            <v>16</v>
          </cell>
          <cell r="F421">
            <v>32000</v>
          </cell>
          <cell r="H421">
            <v>0</v>
          </cell>
          <cell r="I421">
            <v>0.1</v>
          </cell>
          <cell r="J421">
            <v>200</v>
          </cell>
          <cell r="K421">
            <v>16</v>
          </cell>
          <cell r="L421">
            <v>32000</v>
          </cell>
          <cell r="M421">
            <v>0</v>
          </cell>
          <cell r="N421">
            <v>0</v>
          </cell>
          <cell r="O421">
            <v>28</v>
          </cell>
          <cell r="P421">
            <v>56000</v>
          </cell>
        </row>
        <row r="422">
          <cell r="A422">
            <v>12</v>
          </cell>
          <cell r="B422" t="str">
            <v>SHIELDED CABLE, 8C-1.25 SQ.MM</v>
          </cell>
          <cell r="C422">
            <v>1600</v>
          </cell>
          <cell r="D422" t="str">
            <v>M</v>
          </cell>
          <cell r="E422">
            <v>32</v>
          </cell>
          <cell r="F422">
            <v>51200</v>
          </cell>
          <cell r="H422">
            <v>0</v>
          </cell>
          <cell r="I422">
            <v>7.0000000000000007E-2</v>
          </cell>
          <cell r="J422">
            <v>112</v>
          </cell>
          <cell r="K422">
            <v>32</v>
          </cell>
          <cell r="L422">
            <v>51200</v>
          </cell>
          <cell r="M422">
            <v>0</v>
          </cell>
          <cell r="N422">
            <v>0</v>
          </cell>
          <cell r="O422">
            <v>20</v>
          </cell>
          <cell r="P422">
            <v>32000</v>
          </cell>
        </row>
        <row r="423">
          <cell r="A423">
            <v>13</v>
          </cell>
          <cell r="B423" t="str">
            <v>600V XLPE CABLE, 3C-5.5 SQ.MM</v>
          </cell>
          <cell r="C423">
            <v>1500</v>
          </cell>
          <cell r="D423" t="str">
            <v>M</v>
          </cell>
          <cell r="E423">
            <v>20</v>
          </cell>
          <cell r="F423">
            <v>30000</v>
          </cell>
          <cell r="H423">
            <v>0</v>
          </cell>
          <cell r="I423">
            <v>0.1</v>
          </cell>
          <cell r="J423">
            <v>150</v>
          </cell>
          <cell r="K423">
            <v>20</v>
          </cell>
          <cell r="L423">
            <v>30000</v>
          </cell>
          <cell r="M423">
            <v>0</v>
          </cell>
          <cell r="N423">
            <v>0</v>
          </cell>
          <cell r="O423">
            <v>28</v>
          </cell>
          <cell r="P423">
            <v>42000</v>
          </cell>
        </row>
        <row r="424">
          <cell r="A424">
            <v>14</v>
          </cell>
          <cell r="B424" t="str">
            <v xml:space="preserve">JUNCTION BOX CL.1 DIV.2 GROUP D 250L x 250W x 150D </v>
          </cell>
          <cell r="C424">
            <v>4</v>
          </cell>
          <cell r="D424" t="str">
            <v>SET</v>
          </cell>
          <cell r="E424">
            <v>8000</v>
          </cell>
          <cell r="F424">
            <v>32000</v>
          </cell>
          <cell r="H424">
            <v>0</v>
          </cell>
          <cell r="I424">
            <v>4</v>
          </cell>
          <cell r="J424">
            <v>16</v>
          </cell>
          <cell r="K424">
            <v>8000</v>
          </cell>
          <cell r="L424">
            <v>32000</v>
          </cell>
          <cell r="M424">
            <v>0</v>
          </cell>
          <cell r="N424">
            <v>0</v>
          </cell>
          <cell r="O424">
            <v>1120</v>
          </cell>
          <cell r="P424">
            <v>4480</v>
          </cell>
        </row>
        <row r="425">
          <cell r="A425">
            <v>15</v>
          </cell>
          <cell r="B425" t="str">
            <v xml:space="preserve">JUNCTION BOX WEATHER PROOF 250L x 250W x 150D </v>
          </cell>
          <cell r="C425">
            <v>2</v>
          </cell>
          <cell r="D425" t="str">
            <v>SET</v>
          </cell>
          <cell r="E425">
            <v>4000</v>
          </cell>
          <cell r="F425">
            <v>8000</v>
          </cell>
          <cell r="H425">
            <v>0</v>
          </cell>
          <cell r="I425">
            <v>3</v>
          </cell>
          <cell r="J425">
            <v>6</v>
          </cell>
          <cell r="K425">
            <v>4000</v>
          </cell>
          <cell r="L425">
            <v>8000</v>
          </cell>
          <cell r="M425">
            <v>0</v>
          </cell>
          <cell r="N425">
            <v>0</v>
          </cell>
          <cell r="O425">
            <v>840</v>
          </cell>
          <cell r="P425">
            <v>1680</v>
          </cell>
        </row>
        <row r="426">
          <cell r="A426">
            <v>16</v>
          </cell>
          <cell r="B426" t="str">
            <v>RSG CONDUIT, 2"</v>
          </cell>
          <cell r="C426">
            <v>250</v>
          </cell>
          <cell r="D426" t="str">
            <v>M</v>
          </cell>
          <cell r="E426">
            <v>105</v>
          </cell>
          <cell r="F426">
            <v>26250</v>
          </cell>
          <cell r="H426">
            <v>0</v>
          </cell>
          <cell r="I426">
            <v>0.98</v>
          </cell>
          <cell r="J426">
            <v>245</v>
          </cell>
          <cell r="K426">
            <v>105</v>
          </cell>
          <cell r="L426">
            <v>26250</v>
          </cell>
          <cell r="M426">
            <v>0</v>
          </cell>
          <cell r="N426">
            <v>0</v>
          </cell>
          <cell r="O426">
            <v>274</v>
          </cell>
          <cell r="P426">
            <v>68500</v>
          </cell>
        </row>
        <row r="427">
          <cell r="A427">
            <v>17</v>
          </cell>
          <cell r="B427" t="str">
            <v>HOT DIPPED GALVALNIZED STEEL U-CHANNEL 41x41x2.0t</v>
          </cell>
          <cell r="C427">
            <v>15</v>
          </cell>
          <cell r="D427" t="str">
            <v>M</v>
          </cell>
          <cell r="E427">
            <v>82</v>
          </cell>
          <cell r="F427">
            <v>1230</v>
          </cell>
          <cell r="H427">
            <v>0</v>
          </cell>
          <cell r="I427">
            <v>0.40699999999999997</v>
          </cell>
          <cell r="J427">
            <v>6</v>
          </cell>
          <cell r="K427">
            <v>82</v>
          </cell>
          <cell r="L427">
            <v>1230</v>
          </cell>
          <cell r="M427">
            <v>0</v>
          </cell>
          <cell r="N427">
            <v>0</v>
          </cell>
          <cell r="O427">
            <v>114</v>
          </cell>
          <cell r="P427">
            <v>1710</v>
          </cell>
        </row>
        <row r="428">
          <cell r="A428">
            <v>18</v>
          </cell>
          <cell r="B428" t="str">
            <v xml:space="preserve">CAMERA SUPPORT, HOT DIPPED GALVANIZED STEEL </v>
          </cell>
          <cell r="C428">
            <v>4</v>
          </cell>
          <cell r="D428" t="str">
            <v>SET</v>
          </cell>
          <cell r="E428">
            <v>8100</v>
          </cell>
          <cell r="F428">
            <v>32400</v>
          </cell>
          <cell r="H428">
            <v>0</v>
          </cell>
          <cell r="I428">
            <v>4</v>
          </cell>
          <cell r="J428">
            <v>16</v>
          </cell>
          <cell r="K428">
            <v>8100</v>
          </cell>
          <cell r="L428">
            <v>32400</v>
          </cell>
          <cell r="M428">
            <v>0</v>
          </cell>
          <cell r="N428">
            <v>0</v>
          </cell>
          <cell r="O428">
            <v>1120</v>
          </cell>
          <cell r="P428">
            <v>4480</v>
          </cell>
        </row>
        <row r="429">
          <cell r="B429" t="str">
            <v>W/ COATING, WALL MOUNT. TYPE</v>
          </cell>
          <cell r="F429">
            <v>0</v>
          </cell>
          <cell r="H429">
            <v>0</v>
          </cell>
          <cell r="J429">
            <v>0</v>
          </cell>
          <cell r="K429">
            <v>0</v>
          </cell>
          <cell r="L429">
            <v>0</v>
          </cell>
          <cell r="M429">
            <v>0</v>
          </cell>
          <cell r="N429">
            <v>0</v>
          </cell>
          <cell r="O429">
            <v>0</v>
          </cell>
          <cell r="P429">
            <v>0</v>
          </cell>
        </row>
        <row r="430">
          <cell r="A430">
            <v>19</v>
          </cell>
          <cell r="B430" t="str">
            <v xml:space="preserve">CAMERA SUPPORT, HOT DIPPED GALVANIZED STEEL </v>
          </cell>
          <cell r="C430">
            <v>6</v>
          </cell>
          <cell r="D430" t="str">
            <v>SET</v>
          </cell>
          <cell r="E430">
            <v>14000</v>
          </cell>
          <cell r="F430">
            <v>84000</v>
          </cell>
          <cell r="H430">
            <v>0</v>
          </cell>
          <cell r="I430">
            <v>20</v>
          </cell>
          <cell r="J430">
            <v>120</v>
          </cell>
          <cell r="K430">
            <v>14000</v>
          </cell>
          <cell r="L430">
            <v>84000</v>
          </cell>
          <cell r="M430">
            <v>0</v>
          </cell>
          <cell r="N430">
            <v>0</v>
          </cell>
          <cell r="O430">
            <v>5600</v>
          </cell>
          <cell r="P430">
            <v>33600</v>
          </cell>
        </row>
        <row r="431">
          <cell r="B431" t="str">
            <v>W/ COATING, STANCHION TYPE, 3M H , W/FUNDATION</v>
          </cell>
          <cell r="F431">
            <v>0</v>
          </cell>
          <cell r="H431">
            <v>0</v>
          </cell>
          <cell r="J431">
            <v>0</v>
          </cell>
          <cell r="K431">
            <v>0</v>
          </cell>
          <cell r="L431">
            <v>0</v>
          </cell>
          <cell r="M431">
            <v>0</v>
          </cell>
          <cell r="N431">
            <v>0</v>
          </cell>
          <cell r="O431">
            <v>0</v>
          </cell>
          <cell r="P431">
            <v>0</v>
          </cell>
        </row>
        <row r="432">
          <cell r="A432">
            <v>20</v>
          </cell>
          <cell r="B432" t="str">
            <v xml:space="preserve"> HOT DIPPED GALVANIZED CONDUIT FITTING, UNION,</v>
          </cell>
          <cell r="C432">
            <v>1</v>
          </cell>
          <cell r="D432" t="str">
            <v>LOT</v>
          </cell>
          <cell r="E432">
            <v>78750</v>
          </cell>
          <cell r="F432">
            <v>78750</v>
          </cell>
          <cell r="H432">
            <v>0</v>
          </cell>
          <cell r="I432">
            <v>122.5</v>
          </cell>
          <cell r="J432">
            <v>123</v>
          </cell>
          <cell r="K432">
            <v>78750</v>
          </cell>
          <cell r="L432">
            <v>78750</v>
          </cell>
          <cell r="M432">
            <v>0</v>
          </cell>
          <cell r="N432">
            <v>0</v>
          </cell>
          <cell r="O432">
            <v>34300</v>
          </cell>
          <cell r="P432">
            <v>34300</v>
          </cell>
        </row>
        <row r="433">
          <cell r="B433" t="str">
            <v>SEALING FITTING</v>
          </cell>
          <cell r="F433">
            <v>0</v>
          </cell>
          <cell r="H433">
            <v>0</v>
          </cell>
          <cell r="J433">
            <v>0</v>
          </cell>
          <cell r="K433">
            <v>0</v>
          </cell>
          <cell r="L433">
            <v>0</v>
          </cell>
          <cell r="M433">
            <v>0</v>
          </cell>
          <cell r="N433">
            <v>0</v>
          </cell>
          <cell r="O433">
            <v>0</v>
          </cell>
          <cell r="P433">
            <v>0</v>
          </cell>
        </row>
        <row r="434">
          <cell r="A434">
            <v>21</v>
          </cell>
          <cell r="B434" t="str">
            <v>FIBER OPTIC CABLE CABLE , 1 FIBERS</v>
          </cell>
          <cell r="C434">
            <v>1250</v>
          </cell>
          <cell r="D434" t="str">
            <v>M</v>
          </cell>
          <cell r="E434">
            <v>38</v>
          </cell>
          <cell r="F434">
            <v>47500</v>
          </cell>
          <cell r="H434">
            <v>0</v>
          </cell>
          <cell r="I434">
            <v>0.1</v>
          </cell>
          <cell r="J434">
            <v>125</v>
          </cell>
          <cell r="K434">
            <v>38</v>
          </cell>
          <cell r="L434">
            <v>47500</v>
          </cell>
          <cell r="M434">
            <v>0</v>
          </cell>
          <cell r="N434">
            <v>0</v>
          </cell>
          <cell r="O434">
            <v>28</v>
          </cell>
          <cell r="P434">
            <v>35000</v>
          </cell>
        </row>
        <row r="435">
          <cell r="A435">
            <v>22</v>
          </cell>
          <cell r="B435" t="str">
            <v>FIBER OPTIC VIDEO SIGNAL RECEIVER</v>
          </cell>
          <cell r="C435">
            <v>1</v>
          </cell>
          <cell r="D435" t="str">
            <v>SET</v>
          </cell>
          <cell r="E435">
            <v>23400</v>
          </cell>
          <cell r="F435">
            <v>23400</v>
          </cell>
          <cell r="H435">
            <v>0</v>
          </cell>
          <cell r="I435">
            <v>4</v>
          </cell>
          <cell r="J435">
            <v>4</v>
          </cell>
          <cell r="K435">
            <v>23400</v>
          </cell>
          <cell r="L435">
            <v>23400</v>
          </cell>
          <cell r="M435">
            <v>0</v>
          </cell>
          <cell r="N435">
            <v>0</v>
          </cell>
          <cell r="O435">
            <v>1120</v>
          </cell>
          <cell r="P435">
            <v>1120</v>
          </cell>
        </row>
        <row r="436">
          <cell r="A436">
            <v>23</v>
          </cell>
          <cell r="B436" t="str">
            <v>FIBER OPTIC VIDEO SIGNAL TRANSMITER</v>
          </cell>
          <cell r="C436">
            <v>1</v>
          </cell>
          <cell r="D436" t="str">
            <v>SET</v>
          </cell>
          <cell r="E436">
            <v>25200</v>
          </cell>
          <cell r="F436">
            <v>25200</v>
          </cell>
          <cell r="H436">
            <v>0</v>
          </cell>
          <cell r="I436">
            <v>4</v>
          </cell>
          <cell r="J436">
            <v>4</v>
          </cell>
          <cell r="K436">
            <v>25200</v>
          </cell>
          <cell r="L436">
            <v>25200</v>
          </cell>
          <cell r="M436">
            <v>0</v>
          </cell>
          <cell r="N436">
            <v>0</v>
          </cell>
          <cell r="O436">
            <v>1120</v>
          </cell>
          <cell r="P436">
            <v>1120</v>
          </cell>
        </row>
        <row r="437">
          <cell r="A437">
            <v>24</v>
          </cell>
          <cell r="B437" t="str">
            <v xml:space="preserve"> MISCELLANEOUS MATERIALS</v>
          </cell>
          <cell r="C437">
            <v>1</v>
          </cell>
          <cell r="D437" t="str">
            <v>LOT</v>
          </cell>
          <cell r="E437">
            <v>50879.4</v>
          </cell>
          <cell r="F437">
            <v>50879</v>
          </cell>
          <cell r="H437">
            <v>0</v>
          </cell>
          <cell r="I437">
            <v>38.61</v>
          </cell>
          <cell r="J437">
            <v>39</v>
          </cell>
          <cell r="K437">
            <v>50879</v>
          </cell>
          <cell r="L437">
            <v>50879</v>
          </cell>
          <cell r="M437">
            <v>0</v>
          </cell>
          <cell r="N437">
            <v>0</v>
          </cell>
          <cell r="O437">
            <v>10811</v>
          </cell>
          <cell r="P437">
            <v>10811</v>
          </cell>
        </row>
        <row r="438">
          <cell r="B438" t="str">
            <v>SUB-TOTAL : (G)</v>
          </cell>
          <cell r="F438">
            <v>1746859</v>
          </cell>
          <cell r="H438">
            <v>0</v>
          </cell>
          <cell r="J438">
            <v>1326</v>
          </cell>
          <cell r="K438">
            <v>0</v>
          </cell>
          <cell r="L438">
            <v>1746859</v>
          </cell>
          <cell r="M438">
            <v>0</v>
          </cell>
          <cell r="N438">
            <v>0</v>
          </cell>
          <cell r="O438">
            <v>0</v>
          </cell>
          <cell r="P438">
            <v>371601</v>
          </cell>
        </row>
        <row r="439">
          <cell r="F439">
            <v>0</v>
          </cell>
          <cell r="H439">
            <v>0</v>
          </cell>
          <cell r="J439">
            <v>0</v>
          </cell>
          <cell r="K439">
            <v>0</v>
          </cell>
          <cell r="L439">
            <v>0</v>
          </cell>
          <cell r="M439">
            <v>0</v>
          </cell>
          <cell r="N439">
            <v>0</v>
          </cell>
          <cell r="O439">
            <v>0</v>
          </cell>
          <cell r="P439">
            <v>0</v>
          </cell>
        </row>
        <row r="440">
          <cell r="F440">
            <v>0</v>
          </cell>
          <cell r="H440">
            <v>0</v>
          </cell>
          <cell r="J440">
            <v>0</v>
          </cell>
          <cell r="K440">
            <v>0</v>
          </cell>
          <cell r="L440">
            <v>0</v>
          </cell>
          <cell r="M440">
            <v>0</v>
          </cell>
          <cell r="N440">
            <v>0</v>
          </cell>
          <cell r="O440">
            <v>0</v>
          </cell>
          <cell r="P440">
            <v>0</v>
          </cell>
        </row>
        <row r="441">
          <cell r="A441" t="str">
            <v>H.</v>
          </cell>
          <cell r="B441" t="str">
            <v xml:space="preserve"> CATHODIC PROTECTION SYSTEM </v>
          </cell>
          <cell r="F441">
            <v>0</v>
          </cell>
          <cell r="H441">
            <v>0</v>
          </cell>
          <cell r="J441">
            <v>0</v>
          </cell>
          <cell r="K441">
            <v>0</v>
          </cell>
          <cell r="L441">
            <v>0</v>
          </cell>
          <cell r="M441">
            <v>0</v>
          </cell>
          <cell r="N441">
            <v>0</v>
          </cell>
          <cell r="O441">
            <v>0</v>
          </cell>
          <cell r="P441">
            <v>0</v>
          </cell>
        </row>
        <row r="442">
          <cell r="A442">
            <v>1</v>
          </cell>
          <cell r="B442" t="str">
            <v>40LB??????</v>
          </cell>
          <cell r="C442">
            <v>60</v>
          </cell>
          <cell r="D442" t="str">
            <v>SET</v>
          </cell>
          <cell r="E442">
            <v>8000</v>
          </cell>
          <cell r="F442">
            <v>480000</v>
          </cell>
          <cell r="H442">
            <v>0</v>
          </cell>
          <cell r="I442">
            <v>9</v>
          </cell>
          <cell r="J442">
            <v>540</v>
          </cell>
          <cell r="K442">
            <v>8000</v>
          </cell>
          <cell r="L442">
            <v>480000</v>
          </cell>
          <cell r="M442">
            <v>0</v>
          </cell>
          <cell r="N442">
            <v>0</v>
          </cell>
          <cell r="O442">
            <v>2520</v>
          </cell>
          <cell r="P442">
            <v>151200</v>
          </cell>
        </row>
        <row r="443">
          <cell r="A443">
            <v>2</v>
          </cell>
          <cell r="B443" t="str">
            <v xml:space="preserve">ZINC GROUNDING CELL, FOUR ANODE UNITS WITH </v>
          </cell>
          <cell r="C443">
            <v>5</v>
          </cell>
          <cell r="D443" t="str">
            <v>SET</v>
          </cell>
          <cell r="E443">
            <v>14000</v>
          </cell>
          <cell r="F443">
            <v>70000</v>
          </cell>
          <cell r="H443">
            <v>0</v>
          </cell>
          <cell r="I443">
            <v>6</v>
          </cell>
          <cell r="J443">
            <v>30</v>
          </cell>
          <cell r="K443">
            <v>14000</v>
          </cell>
          <cell r="L443">
            <v>70000</v>
          </cell>
          <cell r="M443">
            <v>0</v>
          </cell>
          <cell r="N443">
            <v>0</v>
          </cell>
          <cell r="O443">
            <v>1680</v>
          </cell>
          <cell r="P443">
            <v>8400</v>
          </cell>
        </row>
        <row r="444">
          <cell r="B444" t="str">
            <v xml:space="preserve">10 FT OF #6 AWG HMWPE CATHODIC </v>
          </cell>
          <cell r="F444">
            <v>0</v>
          </cell>
          <cell r="H444">
            <v>0</v>
          </cell>
          <cell r="J444">
            <v>0</v>
          </cell>
          <cell r="K444">
            <v>0</v>
          </cell>
          <cell r="L444">
            <v>0</v>
          </cell>
          <cell r="M444">
            <v>0</v>
          </cell>
          <cell r="N444">
            <v>0</v>
          </cell>
          <cell r="O444">
            <v>0</v>
          </cell>
          <cell r="P444">
            <v>0</v>
          </cell>
        </row>
        <row r="445">
          <cell r="B445" t="str">
            <v xml:space="preserve">PROTECTION COPPER CABLE, 1.4"X1.4"X60" </v>
          </cell>
          <cell r="F445">
            <v>0</v>
          </cell>
          <cell r="H445">
            <v>0</v>
          </cell>
          <cell r="J445">
            <v>0</v>
          </cell>
          <cell r="K445">
            <v>0</v>
          </cell>
          <cell r="L445">
            <v>0</v>
          </cell>
          <cell r="M445">
            <v>0</v>
          </cell>
          <cell r="N445">
            <v>0</v>
          </cell>
          <cell r="O445">
            <v>0</v>
          </cell>
          <cell r="P445">
            <v>0</v>
          </cell>
        </row>
        <row r="446">
          <cell r="B446" t="str">
            <v>ANODE</v>
          </cell>
          <cell r="F446">
            <v>0</v>
          </cell>
          <cell r="H446">
            <v>0</v>
          </cell>
          <cell r="J446">
            <v>0</v>
          </cell>
          <cell r="K446">
            <v>0</v>
          </cell>
          <cell r="L446">
            <v>0</v>
          </cell>
          <cell r="M446">
            <v>0</v>
          </cell>
          <cell r="N446">
            <v>0</v>
          </cell>
          <cell r="O446">
            <v>0</v>
          </cell>
          <cell r="P446">
            <v>0</v>
          </cell>
        </row>
        <row r="447">
          <cell r="A447">
            <v>3</v>
          </cell>
          <cell r="B447" t="str">
            <v>TEST JUNTION BOX</v>
          </cell>
          <cell r="C447">
            <v>7</v>
          </cell>
          <cell r="D447" t="str">
            <v>SET</v>
          </cell>
          <cell r="E447">
            <v>3000</v>
          </cell>
          <cell r="F447">
            <v>21000</v>
          </cell>
          <cell r="H447">
            <v>0</v>
          </cell>
          <cell r="I447">
            <v>6</v>
          </cell>
          <cell r="J447">
            <v>42</v>
          </cell>
          <cell r="K447">
            <v>3000</v>
          </cell>
          <cell r="L447">
            <v>21000</v>
          </cell>
          <cell r="M447">
            <v>0</v>
          </cell>
          <cell r="N447">
            <v>0</v>
          </cell>
          <cell r="O447">
            <v>1680</v>
          </cell>
          <cell r="P447">
            <v>11760</v>
          </cell>
        </row>
        <row r="448">
          <cell r="A448">
            <v>4</v>
          </cell>
          <cell r="B448" t="str">
            <v>Cu-CuS04 REFERENCE ELECTRODE WITH 10 FT OF</v>
          </cell>
          <cell r="C448">
            <v>7</v>
          </cell>
          <cell r="D448" t="str">
            <v>SET</v>
          </cell>
          <cell r="E448">
            <v>4000</v>
          </cell>
          <cell r="F448">
            <v>28000</v>
          </cell>
          <cell r="H448">
            <v>0</v>
          </cell>
          <cell r="I448">
            <v>6</v>
          </cell>
          <cell r="J448">
            <v>42</v>
          </cell>
          <cell r="K448">
            <v>4000</v>
          </cell>
          <cell r="L448">
            <v>28000</v>
          </cell>
          <cell r="M448">
            <v>0</v>
          </cell>
          <cell r="N448">
            <v>0</v>
          </cell>
          <cell r="O448">
            <v>1680</v>
          </cell>
          <cell r="P448">
            <v>11760</v>
          </cell>
        </row>
        <row r="449">
          <cell r="B449" t="str">
            <v xml:space="preserve">#8 AWG HMWPE CATHODIC PROTECTION  </v>
          </cell>
        </row>
        <row r="450">
          <cell r="B450" t="str">
            <v xml:space="preserve">COPPER CABLE &amp; BACKFILL OVER SIZE   </v>
          </cell>
        </row>
        <row r="451">
          <cell r="B451" t="str">
            <v>6" D x 10" L, GLOBAL TYPE OR EQUAL</v>
          </cell>
        </row>
        <row r="452">
          <cell r="A452">
            <v>5</v>
          </cell>
          <cell r="B452" t="str">
            <v>#8AWG 1/C HALAR CABLE</v>
          </cell>
          <cell r="C452">
            <v>475</v>
          </cell>
          <cell r="D452" t="str">
            <v>M</v>
          </cell>
          <cell r="E452">
            <v>120</v>
          </cell>
          <cell r="F452">
            <v>57000</v>
          </cell>
          <cell r="H452">
            <v>0</v>
          </cell>
          <cell r="I452">
            <v>0.12</v>
          </cell>
          <cell r="J452">
            <v>57</v>
          </cell>
          <cell r="K452">
            <v>120</v>
          </cell>
          <cell r="L452">
            <v>57000</v>
          </cell>
          <cell r="M452">
            <v>0</v>
          </cell>
          <cell r="N452">
            <v>0</v>
          </cell>
          <cell r="O452">
            <v>34</v>
          </cell>
          <cell r="P452">
            <v>16150</v>
          </cell>
        </row>
        <row r="453">
          <cell r="A453">
            <v>6</v>
          </cell>
          <cell r="B453" t="str">
            <v>CADWELD POWDER CARTRIDGE, CA-25 TYPE</v>
          </cell>
          <cell r="C453">
            <v>15</v>
          </cell>
          <cell r="D453" t="str">
            <v>PCS</v>
          </cell>
          <cell r="E453">
            <v>125</v>
          </cell>
          <cell r="F453">
            <v>1875</v>
          </cell>
          <cell r="H453">
            <v>0</v>
          </cell>
          <cell r="I453">
            <v>1</v>
          </cell>
          <cell r="J453">
            <v>15</v>
          </cell>
          <cell r="K453">
            <v>125</v>
          </cell>
          <cell r="L453">
            <v>1875</v>
          </cell>
          <cell r="M453">
            <v>0</v>
          </cell>
          <cell r="N453">
            <v>0</v>
          </cell>
          <cell r="O453">
            <v>280</v>
          </cell>
          <cell r="P453">
            <v>4200</v>
          </cell>
        </row>
        <row r="454">
          <cell r="A454">
            <v>7</v>
          </cell>
          <cell r="B454" t="str">
            <v>CADWELD MOLD</v>
          </cell>
          <cell r="C454">
            <v>1</v>
          </cell>
          <cell r="D454" t="str">
            <v>SET</v>
          </cell>
          <cell r="E454">
            <v>1500</v>
          </cell>
          <cell r="F454">
            <v>1500</v>
          </cell>
          <cell r="H454">
            <v>0</v>
          </cell>
          <cell r="J454">
            <v>0</v>
          </cell>
          <cell r="K454">
            <v>1500</v>
          </cell>
          <cell r="L454">
            <v>1500</v>
          </cell>
          <cell r="M454">
            <v>0</v>
          </cell>
          <cell r="N454">
            <v>0</v>
          </cell>
          <cell r="O454">
            <v>0</v>
          </cell>
          <cell r="P454">
            <v>0</v>
          </cell>
        </row>
        <row r="455">
          <cell r="A455">
            <v>8</v>
          </cell>
          <cell r="B455" t="str">
            <v>C TYPE LUG</v>
          </cell>
          <cell r="C455">
            <v>60</v>
          </cell>
          <cell r="D455" t="str">
            <v>PCS</v>
          </cell>
          <cell r="E455">
            <v>50</v>
          </cell>
          <cell r="F455">
            <v>3000</v>
          </cell>
          <cell r="H455">
            <v>0</v>
          </cell>
          <cell r="I455">
            <v>0.5</v>
          </cell>
          <cell r="J455">
            <v>30</v>
          </cell>
          <cell r="K455">
            <v>50</v>
          </cell>
          <cell r="L455">
            <v>3000</v>
          </cell>
          <cell r="M455">
            <v>0</v>
          </cell>
          <cell r="N455">
            <v>0</v>
          </cell>
          <cell r="O455">
            <v>140</v>
          </cell>
          <cell r="P455">
            <v>8400</v>
          </cell>
        </row>
        <row r="456">
          <cell r="A456">
            <v>9</v>
          </cell>
          <cell r="B456" t="str">
            <v>TOOL,MOLD SUPPORT CLAMP CADWELD CAB-320</v>
          </cell>
          <cell r="C456">
            <v>1</v>
          </cell>
          <cell r="D456" t="str">
            <v>PCS</v>
          </cell>
          <cell r="E456">
            <v>2500</v>
          </cell>
          <cell r="F456">
            <v>2500</v>
          </cell>
          <cell r="H456">
            <v>0</v>
          </cell>
          <cell r="J456">
            <v>0</v>
          </cell>
          <cell r="K456">
            <v>2500</v>
          </cell>
          <cell r="L456">
            <v>2500</v>
          </cell>
          <cell r="M456">
            <v>0</v>
          </cell>
          <cell r="N456">
            <v>0</v>
          </cell>
          <cell r="O456">
            <v>0</v>
          </cell>
          <cell r="P456">
            <v>0</v>
          </cell>
        </row>
        <row r="457">
          <cell r="A457">
            <v>10</v>
          </cell>
          <cell r="B457" t="str">
            <v xml:space="preserve">NONMETALLIC CONDUIT, PVC CNS 1302 UPVC </v>
          </cell>
          <cell r="C457">
            <v>285</v>
          </cell>
          <cell r="D457" t="str">
            <v>M</v>
          </cell>
          <cell r="E457">
            <v>16</v>
          </cell>
          <cell r="F457">
            <v>4560</v>
          </cell>
          <cell r="H457">
            <v>0</v>
          </cell>
          <cell r="I457">
            <v>0.5</v>
          </cell>
          <cell r="J457">
            <v>143</v>
          </cell>
          <cell r="K457">
            <v>16</v>
          </cell>
          <cell r="L457">
            <v>4560</v>
          </cell>
          <cell r="M457">
            <v>0</v>
          </cell>
          <cell r="N457">
            <v>0</v>
          </cell>
          <cell r="O457">
            <v>140</v>
          </cell>
          <cell r="P457">
            <v>39900</v>
          </cell>
        </row>
        <row r="458">
          <cell r="B458" t="str">
            <v>TABLE 1, 1"</v>
          </cell>
          <cell r="P458">
            <v>0</v>
          </cell>
        </row>
        <row r="459">
          <cell r="A459">
            <v>11</v>
          </cell>
          <cell r="B459" t="str">
            <v xml:space="preserve">CONCRETE, 3000PSI </v>
          </cell>
          <cell r="C459">
            <v>3</v>
          </cell>
          <cell r="D459" t="str">
            <v>M3</v>
          </cell>
          <cell r="E459" t="str">
            <v>M+L</v>
          </cell>
          <cell r="F459" t="str">
            <v>M+L</v>
          </cell>
          <cell r="H459">
            <v>0</v>
          </cell>
          <cell r="J459">
            <v>0</v>
          </cell>
          <cell r="K459" t="str">
            <v>M+L</v>
          </cell>
          <cell r="L459" t="str">
            <v>M+L</v>
          </cell>
          <cell r="O459">
            <v>2300</v>
          </cell>
          <cell r="P459">
            <v>6900</v>
          </cell>
        </row>
        <row r="460">
          <cell r="A460">
            <v>12</v>
          </cell>
          <cell r="B460" t="str">
            <v>STEEL REINFORCING BAR, 3/8"</v>
          </cell>
          <cell r="C460">
            <v>610</v>
          </cell>
          <cell r="D460" t="str">
            <v>KG</v>
          </cell>
          <cell r="E460" t="str">
            <v>M+L</v>
          </cell>
          <cell r="F460" t="str">
            <v>M+L</v>
          </cell>
          <cell r="H460">
            <v>0</v>
          </cell>
          <cell r="J460">
            <v>0</v>
          </cell>
          <cell r="K460" t="str">
            <v>M+L</v>
          </cell>
          <cell r="L460" t="str">
            <v>M+L</v>
          </cell>
          <cell r="O460">
            <v>16</v>
          </cell>
          <cell r="P460">
            <v>9760</v>
          </cell>
        </row>
        <row r="461">
          <cell r="A461">
            <v>13</v>
          </cell>
          <cell r="B461" t="str">
            <v xml:space="preserve"> EXCAVATION</v>
          </cell>
          <cell r="C461">
            <v>152</v>
          </cell>
          <cell r="D461" t="str">
            <v>M3</v>
          </cell>
          <cell r="E461" t="str">
            <v>M+L</v>
          </cell>
          <cell r="F461" t="str">
            <v>M+L</v>
          </cell>
          <cell r="H461">
            <v>0</v>
          </cell>
          <cell r="J461">
            <v>0</v>
          </cell>
          <cell r="K461" t="str">
            <v>M+L</v>
          </cell>
          <cell r="L461" t="str">
            <v>M+L</v>
          </cell>
          <cell r="O461">
            <v>120</v>
          </cell>
          <cell r="P461">
            <v>18240</v>
          </cell>
        </row>
        <row r="462">
          <cell r="A462">
            <v>14</v>
          </cell>
          <cell r="B462" t="str">
            <v xml:space="preserve"> BACKFILL SAND</v>
          </cell>
          <cell r="C462">
            <v>50</v>
          </cell>
          <cell r="D462" t="str">
            <v>M3</v>
          </cell>
          <cell r="E462" t="str">
            <v>M+L</v>
          </cell>
          <cell r="F462" t="str">
            <v>M+L</v>
          </cell>
          <cell r="H462">
            <v>0</v>
          </cell>
          <cell r="J462">
            <v>0</v>
          </cell>
          <cell r="K462" t="str">
            <v>M+L</v>
          </cell>
          <cell r="L462" t="str">
            <v>M+L</v>
          </cell>
          <cell r="O462">
            <v>550</v>
          </cell>
          <cell r="P462">
            <v>27500</v>
          </cell>
        </row>
        <row r="463">
          <cell r="A463">
            <v>15</v>
          </cell>
          <cell r="B463" t="str">
            <v xml:space="preserve"> BACKFILL STONE</v>
          </cell>
          <cell r="C463">
            <v>31</v>
          </cell>
          <cell r="D463" t="str">
            <v>M3</v>
          </cell>
          <cell r="E463" t="str">
            <v>M+L</v>
          </cell>
          <cell r="F463" t="str">
            <v>M+L</v>
          </cell>
          <cell r="H463">
            <v>0</v>
          </cell>
          <cell r="J463">
            <v>0</v>
          </cell>
          <cell r="K463" t="str">
            <v>M+L</v>
          </cell>
          <cell r="L463" t="str">
            <v>M+L</v>
          </cell>
          <cell r="O463">
            <v>520</v>
          </cell>
          <cell r="P463">
            <v>16120</v>
          </cell>
        </row>
        <row r="464">
          <cell r="A464">
            <v>16</v>
          </cell>
          <cell r="B464" t="str">
            <v xml:space="preserve"> DISPOSAL</v>
          </cell>
          <cell r="C464">
            <v>80</v>
          </cell>
          <cell r="D464" t="str">
            <v>M3</v>
          </cell>
          <cell r="E464" t="str">
            <v>M+L</v>
          </cell>
          <cell r="F464" t="str">
            <v>M+L</v>
          </cell>
          <cell r="H464">
            <v>0</v>
          </cell>
          <cell r="J464">
            <v>0</v>
          </cell>
          <cell r="K464" t="str">
            <v>M+L</v>
          </cell>
          <cell r="L464" t="str">
            <v>M+L</v>
          </cell>
          <cell r="O464">
            <v>220</v>
          </cell>
          <cell r="P464">
            <v>17600</v>
          </cell>
        </row>
        <row r="465">
          <cell r="A465">
            <v>17</v>
          </cell>
          <cell r="B465" t="str">
            <v>???????(????)</v>
          </cell>
          <cell r="C465">
            <v>9</v>
          </cell>
          <cell r="D465" t="str">
            <v>PCS</v>
          </cell>
          <cell r="E465">
            <v>500</v>
          </cell>
          <cell r="F465">
            <v>4500</v>
          </cell>
          <cell r="H465">
            <v>0</v>
          </cell>
          <cell r="I465">
            <v>2</v>
          </cell>
          <cell r="J465">
            <v>18</v>
          </cell>
          <cell r="K465">
            <v>500</v>
          </cell>
          <cell r="L465">
            <v>4500</v>
          </cell>
          <cell r="M465">
            <v>0</v>
          </cell>
          <cell r="N465">
            <v>0</v>
          </cell>
          <cell r="O465">
            <v>560</v>
          </cell>
          <cell r="P465">
            <v>5040</v>
          </cell>
        </row>
        <row r="466">
          <cell r="A466">
            <v>18</v>
          </cell>
          <cell r="B466" t="str">
            <v>???????</v>
          </cell>
          <cell r="C466">
            <v>7</v>
          </cell>
          <cell r="D466" t="str">
            <v>ROLL</v>
          </cell>
          <cell r="E466">
            <v>300</v>
          </cell>
          <cell r="F466">
            <v>2100</v>
          </cell>
          <cell r="H466">
            <v>0</v>
          </cell>
          <cell r="I466">
            <v>1</v>
          </cell>
          <cell r="J466">
            <v>7</v>
          </cell>
          <cell r="K466">
            <v>300</v>
          </cell>
          <cell r="L466">
            <v>2100</v>
          </cell>
          <cell r="M466">
            <v>0</v>
          </cell>
          <cell r="N466">
            <v>0</v>
          </cell>
          <cell r="O466">
            <v>280</v>
          </cell>
          <cell r="P466">
            <v>1960</v>
          </cell>
        </row>
        <row r="467">
          <cell r="A467">
            <v>19</v>
          </cell>
          <cell r="B467" t="str">
            <v>????PE???</v>
          </cell>
          <cell r="C467">
            <v>8</v>
          </cell>
          <cell r="D467" t="str">
            <v>PCS</v>
          </cell>
          <cell r="E467">
            <v>350</v>
          </cell>
          <cell r="F467">
            <v>2800</v>
          </cell>
          <cell r="H467">
            <v>0</v>
          </cell>
          <cell r="I467">
            <v>1</v>
          </cell>
          <cell r="J467">
            <v>8</v>
          </cell>
          <cell r="K467">
            <v>350</v>
          </cell>
          <cell r="L467">
            <v>2800</v>
          </cell>
          <cell r="M467">
            <v>0</v>
          </cell>
          <cell r="N467">
            <v>0</v>
          </cell>
          <cell r="O467">
            <v>280</v>
          </cell>
          <cell r="P467">
            <v>2240</v>
          </cell>
        </row>
        <row r="468">
          <cell r="A468">
            <v>20</v>
          </cell>
          <cell r="B468" t="str">
            <v>MISCELLANEOUS INCLUDE ???????? &amp; ???????</v>
          </cell>
          <cell r="C468">
            <v>1</v>
          </cell>
          <cell r="D468" t="str">
            <v>LOT</v>
          </cell>
          <cell r="E468">
            <v>67883.5</v>
          </cell>
          <cell r="F468">
            <v>67884</v>
          </cell>
          <cell r="H468">
            <v>0</v>
          </cell>
          <cell r="I468">
            <v>93.2</v>
          </cell>
          <cell r="J468">
            <v>93</v>
          </cell>
          <cell r="K468">
            <v>67884</v>
          </cell>
          <cell r="L468">
            <v>67884</v>
          </cell>
          <cell r="M468">
            <v>0</v>
          </cell>
          <cell r="N468">
            <v>0</v>
          </cell>
          <cell r="O468">
            <v>26096</v>
          </cell>
          <cell r="P468">
            <v>26096</v>
          </cell>
        </row>
        <row r="469">
          <cell r="B469" t="str">
            <v>SUB-TOTAL : (H)</v>
          </cell>
          <cell r="F469">
            <v>746719</v>
          </cell>
          <cell r="H469">
            <v>0</v>
          </cell>
          <cell r="J469">
            <v>1025</v>
          </cell>
          <cell r="K469">
            <v>0</v>
          </cell>
          <cell r="L469">
            <v>746719</v>
          </cell>
          <cell r="M469">
            <v>0</v>
          </cell>
          <cell r="N469">
            <v>0</v>
          </cell>
          <cell r="O469">
            <v>0</v>
          </cell>
          <cell r="P469">
            <v>383226</v>
          </cell>
        </row>
        <row r="470">
          <cell r="F470">
            <v>0</v>
          </cell>
          <cell r="H470">
            <v>0</v>
          </cell>
          <cell r="J470">
            <v>0</v>
          </cell>
          <cell r="K470">
            <v>0</v>
          </cell>
          <cell r="L470">
            <v>0</v>
          </cell>
          <cell r="M470">
            <v>0</v>
          </cell>
          <cell r="N470">
            <v>0</v>
          </cell>
          <cell r="O470">
            <v>0</v>
          </cell>
          <cell r="P470">
            <v>0</v>
          </cell>
        </row>
        <row r="471">
          <cell r="F471">
            <v>0</v>
          </cell>
          <cell r="H471">
            <v>0</v>
          </cell>
          <cell r="J471">
            <v>0</v>
          </cell>
          <cell r="K471">
            <v>0</v>
          </cell>
          <cell r="L471">
            <v>0</v>
          </cell>
          <cell r="M471">
            <v>0</v>
          </cell>
          <cell r="N471">
            <v>0</v>
          </cell>
          <cell r="O471">
            <v>0</v>
          </cell>
          <cell r="P471">
            <v>0</v>
          </cell>
        </row>
        <row r="472">
          <cell r="F472">
            <v>0</v>
          </cell>
          <cell r="H472">
            <v>0</v>
          </cell>
          <cell r="J472">
            <v>0</v>
          </cell>
          <cell r="K472">
            <v>0</v>
          </cell>
          <cell r="L472">
            <v>0</v>
          </cell>
          <cell r="M472">
            <v>0</v>
          </cell>
          <cell r="N472">
            <v>0</v>
          </cell>
          <cell r="O472">
            <v>0</v>
          </cell>
          <cell r="P472">
            <v>0</v>
          </cell>
        </row>
        <row r="473">
          <cell r="A473" t="str">
            <v>I.</v>
          </cell>
          <cell r="B473" t="str">
            <v>APS SYSTEM</v>
          </cell>
          <cell r="F473">
            <v>0</v>
          </cell>
          <cell r="H473">
            <v>0</v>
          </cell>
          <cell r="I473">
            <v>0</v>
          </cell>
          <cell r="J473">
            <v>0</v>
          </cell>
          <cell r="K473">
            <v>0</v>
          </cell>
          <cell r="L473">
            <v>0</v>
          </cell>
          <cell r="M473">
            <v>0</v>
          </cell>
          <cell r="N473">
            <v>0</v>
          </cell>
          <cell r="O473">
            <v>0</v>
          </cell>
          <cell r="P473">
            <v>0</v>
          </cell>
          <cell r="Q473">
            <v>0</v>
          </cell>
        </row>
        <row r="474">
          <cell r="B474" t="str">
            <v>D&amp;F SYSTEM PANEL, INCLUDING</v>
          </cell>
          <cell r="F474">
            <v>0</v>
          </cell>
          <cell r="H474">
            <v>0</v>
          </cell>
          <cell r="J474">
            <v>0</v>
          </cell>
          <cell r="K474">
            <v>0</v>
          </cell>
          <cell r="L474">
            <v>0</v>
          </cell>
          <cell r="M474">
            <v>0</v>
          </cell>
          <cell r="N474">
            <v>0</v>
          </cell>
          <cell r="O474">
            <v>0</v>
          </cell>
          <cell r="P474">
            <v>0</v>
          </cell>
        </row>
        <row r="475">
          <cell r="A475">
            <v>1</v>
          </cell>
          <cell r="B475" t="str">
            <v>PLC BASE PANEL, INDOOR IP20 ENCLOSURE, W/</v>
          </cell>
          <cell r="C475">
            <v>1</v>
          </cell>
          <cell r="D475" t="str">
            <v>SET</v>
          </cell>
          <cell r="E475">
            <v>1285400</v>
          </cell>
          <cell r="F475">
            <v>1285400</v>
          </cell>
          <cell r="H475">
            <v>0</v>
          </cell>
          <cell r="I475">
            <v>50</v>
          </cell>
          <cell r="J475">
            <v>50</v>
          </cell>
          <cell r="K475">
            <v>1285400</v>
          </cell>
          <cell r="L475">
            <v>1285400</v>
          </cell>
          <cell r="M475">
            <v>0</v>
          </cell>
          <cell r="N475">
            <v>0</v>
          </cell>
          <cell r="O475">
            <v>14000</v>
          </cell>
          <cell r="P475">
            <v>14000</v>
          </cell>
        </row>
        <row r="476">
          <cell r="B476" t="str">
            <v xml:space="preserve">POWER SUPPLY, DIx144, DOx100, </v>
          </cell>
          <cell r="F476">
            <v>0</v>
          </cell>
          <cell r="H476">
            <v>0</v>
          </cell>
          <cell r="J476">
            <v>0</v>
          </cell>
          <cell r="K476">
            <v>0</v>
          </cell>
          <cell r="L476">
            <v>0</v>
          </cell>
          <cell r="M476">
            <v>0</v>
          </cell>
          <cell r="N476">
            <v>0</v>
          </cell>
          <cell r="O476">
            <v>0</v>
          </cell>
          <cell r="P476">
            <v>0</v>
          </cell>
        </row>
        <row r="477">
          <cell r="B477" t="str">
            <v>INTERPOSITION RELAY x50,  WIRING, AND TB.</v>
          </cell>
          <cell r="F477">
            <v>0</v>
          </cell>
          <cell r="H477">
            <v>0</v>
          </cell>
          <cell r="J477">
            <v>0</v>
          </cell>
          <cell r="K477">
            <v>0</v>
          </cell>
          <cell r="L477">
            <v>0</v>
          </cell>
          <cell r="M477">
            <v>0</v>
          </cell>
          <cell r="N477">
            <v>0</v>
          </cell>
          <cell r="O477">
            <v>0</v>
          </cell>
          <cell r="P477">
            <v>0</v>
          </cell>
        </row>
        <row r="478">
          <cell r="B478" t="str">
            <v>SOFTWARE DESIGN PACKAGE</v>
          </cell>
          <cell r="F478">
            <v>0</v>
          </cell>
          <cell r="H478">
            <v>0</v>
          </cell>
          <cell r="J478">
            <v>0</v>
          </cell>
          <cell r="K478">
            <v>0</v>
          </cell>
          <cell r="L478">
            <v>0</v>
          </cell>
          <cell r="M478">
            <v>0</v>
          </cell>
          <cell r="N478">
            <v>0</v>
          </cell>
          <cell r="O478">
            <v>0</v>
          </cell>
          <cell r="P478">
            <v>0</v>
          </cell>
          <cell r="Q478">
            <v>0</v>
          </cell>
        </row>
        <row r="479">
          <cell r="A479">
            <v>2</v>
          </cell>
          <cell r="B479" t="str">
            <v>OPERATION CONSOLE, INCLUDING</v>
          </cell>
          <cell r="C479">
            <v>1</v>
          </cell>
          <cell r="D479" t="str">
            <v>SET</v>
          </cell>
          <cell r="E479">
            <v>357000</v>
          </cell>
          <cell r="F479">
            <v>357000</v>
          </cell>
          <cell r="H479">
            <v>0</v>
          </cell>
          <cell r="I479">
            <v>20</v>
          </cell>
          <cell r="J479">
            <v>20</v>
          </cell>
          <cell r="K479">
            <v>357000</v>
          </cell>
          <cell r="L479">
            <v>357000</v>
          </cell>
          <cell r="M479">
            <v>0</v>
          </cell>
          <cell r="N479">
            <v>0</v>
          </cell>
          <cell r="O479">
            <v>5600</v>
          </cell>
          <cell r="P479">
            <v>5600</v>
          </cell>
        </row>
        <row r="480">
          <cell r="B480" t="str">
            <v>ANNUNCIATOR PANEL, W/ 50 WINDOWS</v>
          </cell>
          <cell r="F480">
            <v>0</v>
          </cell>
          <cell r="H480">
            <v>0</v>
          </cell>
          <cell r="J480">
            <v>0</v>
          </cell>
          <cell r="K480">
            <v>0</v>
          </cell>
          <cell r="L480">
            <v>0</v>
          </cell>
          <cell r="M480">
            <v>0</v>
          </cell>
          <cell r="N480">
            <v>0</v>
          </cell>
          <cell r="O480">
            <v>0</v>
          </cell>
          <cell r="P480">
            <v>0</v>
          </cell>
        </row>
        <row r="481">
          <cell r="B481" t="str">
            <v xml:space="preserve">COMMAND BOARD, W/ 15 PB SWITCH(SW. W/LIGHT) </v>
          </cell>
          <cell r="C481">
            <v>0</v>
          </cell>
          <cell r="D481">
            <v>0</v>
          </cell>
          <cell r="E481">
            <v>0</v>
          </cell>
          <cell r="F481">
            <v>0</v>
          </cell>
          <cell r="G481">
            <v>0</v>
          </cell>
          <cell r="H481">
            <v>0</v>
          </cell>
          <cell r="J481">
            <v>0</v>
          </cell>
          <cell r="K481">
            <v>0</v>
          </cell>
          <cell r="L481">
            <v>0</v>
          </cell>
          <cell r="M481">
            <v>0</v>
          </cell>
          <cell r="N481">
            <v>0</v>
          </cell>
          <cell r="O481">
            <v>0</v>
          </cell>
          <cell r="P481">
            <v>0</v>
          </cell>
        </row>
        <row r="482">
          <cell r="B482" t="str">
            <v>WIRING, AND TB.</v>
          </cell>
          <cell r="F482">
            <v>0</v>
          </cell>
          <cell r="H482">
            <v>0</v>
          </cell>
          <cell r="J482">
            <v>0</v>
          </cell>
          <cell r="K482">
            <v>0</v>
          </cell>
          <cell r="L482">
            <v>0</v>
          </cell>
          <cell r="M482">
            <v>0</v>
          </cell>
          <cell r="N482">
            <v>0</v>
          </cell>
          <cell r="O482">
            <v>0</v>
          </cell>
          <cell r="P482">
            <v>0</v>
          </cell>
        </row>
        <row r="483">
          <cell r="A483">
            <v>3</v>
          </cell>
          <cell r="B483" t="str">
            <v>MIMIC PANEL, ENCLOSURE SIZE 2300Hx1400Wx600D</v>
          </cell>
          <cell r="C483">
            <v>1</v>
          </cell>
          <cell r="D483" t="str">
            <v>SET</v>
          </cell>
          <cell r="E483">
            <v>448000</v>
          </cell>
          <cell r="F483">
            <v>448000</v>
          </cell>
          <cell r="H483">
            <v>0</v>
          </cell>
          <cell r="I483">
            <v>20</v>
          </cell>
          <cell r="J483">
            <v>20</v>
          </cell>
          <cell r="K483">
            <v>448000</v>
          </cell>
          <cell r="L483">
            <v>448000</v>
          </cell>
          <cell r="M483">
            <v>0</v>
          </cell>
          <cell r="N483">
            <v>0</v>
          </cell>
          <cell r="O483">
            <v>5600</v>
          </cell>
          <cell r="P483">
            <v>5600</v>
          </cell>
        </row>
        <row r="484">
          <cell r="A484">
            <v>0</v>
          </cell>
          <cell r="B484" t="str">
            <v>MOSAIC PANEL  SIZE 1200Hx1200W, W/</v>
          </cell>
          <cell r="C484">
            <v>0</v>
          </cell>
          <cell r="D484">
            <v>0</v>
          </cell>
          <cell r="E484">
            <v>0</v>
          </cell>
          <cell r="F484">
            <v>0</v>
          </cell>
          <cell r="G484">
            <v>0</v>
          </cell>
          <cell r="H484">
            <v>0</v>
          </cell>
          <cell r="I484">
            <v>0</v>
          </cell>
          <cell r="J484">
            <v>0</v>
          </cell>
          <cell r="K484">
            <v>0</v>
          </cell>
          <cell r="L484">
            <v>0</v>
          </cell>
          <cell r="M484">
            <v>0</v>
          </cell>
          <cell r="N484">
            <v>0</v>
          </cell>
          <cell r="O484">
            <v>0</v>
          </cell>
          <cell r="P484">
            <v>0</v>
          </cell>
        </row>
        <row r="485">
          <cell r="B485" t="str">
            <v>INDICATION LIGHT x60, POWER SUPPLY, WIRING, AND TB.</v>
          </cell>
          <cell r="F485">
            <v>0</v>
          </cell>
          <cell r="H485">
            <v>0</v>
          </cell>
          <cell r="J485">
            <v>0</v>
          </cell>
          <cell r="K485">
            <v>0</v>
          </cell>
          <cell r="L485">
            <v>0</v>
          </cell>
          <cell r="M485">
            <v>0</v>
          </cell>
          <cell r="N485">
            <v>0</v>
          </cell>
          <cell r="O485">
            <v>0</v>
          </cell>
          <cell r="P485">
            <v>0</v>
          </cell>
        </row>
        <row r="486">
          <cell r="A486">
            <v>4</v>
          </cell>
          <cell r="B486" t="str">
            <v>RECEIVING PANEL, INDOOR IP20 ENCLOSURE, W/</v>
          </cell>
          <cell r="C486">
            <v>1</v>
          </cell>
          <cell r="D486" t="str">
            <v>SET</v>
          </cell>
          <cell r="E486">
            <v>1400000</v>
          </cell>
          <cell r="F486">
            <v>1400000</v>
          </cell>
          <cell r="H486">
            <v>0</v>
          </cell>
          <cell r="I486">
            <v>50</v>
          </cell>
          <cell r="J486">
            <v>50</v>
          </cell>
          <cell r="K486">
            <v>1400000</v>
          </cell>
          <cell r="L486">
            <v>1400000</v>
          </cell>
          <cell r="M486">
            <v>0</v>
          </cell>
          <cell r="N486">
            <v>0</v>
          </cell>
          <cell r="O486">
            <v>14000</v>
          </cell>
          <cell r="P486">
            <v>14000</v>
          </cell>
        </row>
        <row r="487">
          <cell r="B487" t="str">
            <v>UV/IR DETECTOR CONTROLLER, 4-CHANNEL x1</v>
          </cell>
          <cell r="F487">
            <v>0</v>
          </cell>
          <cell r="H487">
            <v>0</v>
          </cell>
          <cell r="J487">
            <v>0</v>
          </cell>
          <cell r="K487">
            <v>0</v>
          </cell>
          <cell r="L487">
            <v>0</v>
          </cell>
          <cell r="M487">
            <v>0</v>
          </cell>
          <cell r="N487">
            <v>0</v>
          </cell>
          <cell r="O487">
            <v>0</v>
          </cell>
          <cell r="P487">
            <v>0</v>
          </cell>
        </row>
        <row r="488">
          <cell r="B488" t="str">
            <v>GAS DETECTOR CONTROLLER, 8-CHANNEL x8</v>
          </cell>
          <cell r="F488">
            <v>0</v>
          </cell>
          <cell r="H488">
            <v>0</v>
          </cell>
          <cell r="J488">
            <v>0</v>
          </cell>
          <cell r="K488">
            <v>0</v>
          </cell>
          <cell r="L488">
            <v>0</v>
          </cell>
          <cell r="M488">
            <v>0</v>
          </cell>
          <cell r="N488">
            <v>0</v>
          </cell>
          <cell r="O488">
            <v>0</v>
          </cell>
          <cell r="P488">
            <v>0</v>
          </cell>
        </row>
        <row r="489">
          <cell r="B489" t="str">
            <v>LOW TEMP. DETECTOR CONTROLLER, 4-CHANNEL x7</v>
          </cell>
          <cell r="F489">
            <v>0</v>
          </cell>
          <cell r="H489">
            <v>0</v>
          </cell>
          <cell r="J489">
            <v>0</v>
          </cell>
          <cell r="K489">
            <v>0</v>
          </cell>
          <cell r="L489">
            <v>0</v>
          </cell>
          <cell r="M489">
            <v>0</v>
          </cell>
          <cell r="N489">
            <v>0</v>
          </cell>
          <cell r="O489">
            <v>0</v>
          </cell>
          <cell r="P489">
            <v>0</v>
          </cell>
        </row>
        <row r="490">
          <cell r="B490" t="str">
            <v>POWER SUPPLY, WIRING, AND TB.</v>
          </cell>
          <cell r="F490">
            <v>0</v>
          </cell>
          <cell r="H490">
            <v>0</v>
          </cell>
          <cell r="J490">
            <v>0</v>
          </cell>
          <cell r="K490">
            <v>0</v>
          </cell>
          <cell r="L490">
            <v>0</v>
          </cell>
          <cell r="M490">
            <v>0</v>
          </cell>
          <cell r="N490">
            <v>0</v>
          </cell>
          <cell r="O490">
            <v>0</v>
          </cell>
          <cell r="P490">
            <v>0</v>
          </cell>
        </row>
        <row r="491">
          <cell r="A491">
            <v>5</v>
          </cell>
          <cell r="B491" t="str">
            <v>MANUAL STATION, 110VAC, CL.1 DIV.2, NEMA-4X</v>
          </cell>
          <cell r="C491">
            <v>16</v>
          </cell>
          <cell r="D491" t="str">
            <v>SET</v>
          </cell>
          <cell r="E491">
            <v>30000</v>
          </cell>
          <cell r="F491">
            <v>480000</v>
          </cell>
          <cell r="H491">
            <v>0</v>
          </cell>
          <cell r="I491">
            <v>5</v>
          </cell>
          <cell r="J491">
            <v>80</v>
          </cell>
          <cell r="K491">
            <v>30000</v>
          </cell>
          <cell r="L491">
            <v>480000</v>
          </cell>
          <cell r="M491">
            <v>0</v>
          </cell>
          <cell r="N491">
            <v>0</v>
          </cell>
          <cell r="O491">
            <v>1400</v>
          </cell>
          <cell r="P491">
            <v>22400</v>
          </cell>
        </row>
        <row r="492">
          <cell r="A492">
            <v>6</v>
          </cell>
          <cell r="B492" t="str">
            <v>SIREN(SPEAKER),, 110VAC, CL.1 DIV.2, NEMA-4X</v>
          </cell>
          <cell r="C492">
            <v>16</v>
          </cell>
          <cell r="D492" t="str">
            <v>SET</v>
          </cell>
          <cell r="E492">
            <v>40000</v>
          </cell>
          <cell r="F492">
            <v>640000</v>
          </cell>
          <cell r="H492">
            <v>0</v>
          </cell>
          <cell r="I492">
            <v>5</v>
          </cell>
          <cell r="J492">
            <v>80</v>
          </cell>
          <cell r="K492">
            <v>40000</v>
          </cell>
          <cell r="L492">
            <v>640000</v>
          </cell>
          <cell r="M492">
            <v>0</v>
          </cell>
          <cell r="N492">
            <v>0</v>
          </cell>
          <cell r="O492">
            <v>1400</v>
          </cell>
          <cell r="P492">
            <v>22400</v>
          </cell>
        </row>
        <row r="493">
          <cell r="A493">
            <v>7</v>
          </cell>
          <cell r="B493" t="str">
            <v>VISUAL ALARM BECON, , 110VAC, CL.1 DIV.2, NEMA-4X</v>
          </cell>
          <cell r="C493">
            <v>16</v>
          </cell>
          <cell r="D493" t="str">
            <v>SET</v>
          </cell>
          <cell r="E493">
            <v>37000</v>
          </cell>
          <cell r="F493">
            <v>592000</v>
          </cell>
          <cell r="H493">
            <v>0</v>
          </cell>
          <cell r="I493">
            <v>5</v>
          </cell>
          <cell r="J493">
            <v>80</v>
          </cell>
          <cell r="K493">
            <v>37000</v>
          </cell>
          <cell r="L493">
            <v>592000</v>
          </cell>
          <cell r="M493">
            <v>0</v>
          </cell>
          <cell r="N493">
            <v>0</v>
          </cell>
          <cell r="O493">
            <v>1400</v>
          </cell>
          <cell r="P493">
            <v>22400</v>
          </cell>
        </row>
        <row r="494">
          <cell r="A494">
            <v>8</v>
          </cell>
          <cell r="B494" t="str">
            <v>UV/IR FLAME DETECTOR, CL.1 DIV.2, NEMA-4X</v>
          </cell>
          <cell r="C494">
            <v>4</v>
          </cell>
          <cell r="D494" t="str">
            <v>SET</v>
          </cell>
          <cell r="E494">
            <v>67000</v>
          </cell>
          <cell r="F494">
            <v>268000</v>
          </cell>
          <cell r="H494">
            <v>0</v>
          </cell>
          <cell r="I494">
            <v>8</v>
          </cell>
          <cell r="J494">
            <v>32</v>
          </cell>
          <cell r="K494">
            <v>67000</v>
          </cell>
          <cell r="L494">
            <v>268000</v>
          </cell>
          <cell r="M494">
            <v>0</v>
          </cell>
          <cell r="N494">
            <v>0</v>
          </cell>
          <cell r="O494">
            <v>2240</v>
          </cell>
          <cell r="P494">
            <v>8960</v>
          </cell>
        </row>
        <row r="495">
          <cell r="A495">
            <v>9</v>
          </cell>
          <cell r="B495" t="str">
            <v>LOW TEMPERATURE DETECTOR, 50FT LG., NEMA-4X</v>
          </cell>
          <cell r="C495">
            <v>4</v>
          </cell>
          <cell r="D495" t="str">
            <v>SET</v>
          </cell>
          <cell r="E495">
            <v>288000</v>
          </cell>
          <cell r="F495">
            <v>1152000</v>
          </cell>
          <cell r="H495">
            <v>0</v>
          </cell>
          <cell r="I495">
            <v>10</v>
          </cell>
          <cell r="J495">
            <v>40</v>
          </cell>
          <cell r="K495">
            <v>288000</v>
          </cell>
          <cell r="L495">
            <v>1152000</v>
          </cell>
          <cell r="M495">
            <v>0</v>
          </cell>
          <cell r="N495">
            <v>0</v>
          </cell>
          <cell r="O495">
            <v>2800</v>
          </cell>
          <cell r="P495">
            <v>11200</v>
          </cell>
        </row>
        <row r="496">
          <cell r="A496">
            <v>10</v>
          </cell>
          <cell r="B496" t="str">
            <v>COMBUSTIBLE GAS DETECTOR,  CATALYTIC TYPE</v>
          </cell>
          <cell r="C496">
            <v>60</v>
          </cell>
          <cell r="D496" t="str">
            <v>EST</v>
          </cell>
          <cell r="E496">
            <v>50000</v>
          </cell>
          <cell r="F496">
            <v>3000000</v>
          </cell>
          <cell r="H496">
            <v>0</v>
          </cell>
          <cell r="I496">
            <v>5</v>
          </cell>
          <cell r="J496">
            <v>300</v>
          </cell>
          <cell r="K496">
            <v>50000</v>
          </cell>
          <cell r="L496">
            <v>3000000</v>
          </cell>
          <cell r="M496">
            <v>0</v>
          </cell>
          <cell r="N496">
            <v>0</v>
          </cell>
          <cell r="O496">
            <v>1400</v>
          </cell>
          <cell r="P496">
            <v>84000</v>
          </cell>
        </row>
        <row r="497">
          <cell r="B497" t="str">
            <v>CL.1, DIV.2, W/ WEATHER HOUSING, FILTER, NEMA-4X</v>
          </cell>
          <cell r="F497">
            <v>0</v>
          </cell>
          <cell r="H497">
            <v>0</v>
          </cell>
          <cell r="J497">
            <v>0</v>
          </cell>
          <cell r="K497">
            <v>0</v>
          </cell>
          <cell r="L497">
            <v>0</v>
          </cell>
          <cell r="M497">
            <v>0</v>
          </cell>
          <cell r="N497">
            <v>0</v>
          </cell>
          <cell r="O497">
            <v>0</v>
          </cell>
          <cell r="P497">
            <v>0</v>
          </cell>
        </row>
        <row r="498">
          <cell r="A498">
            <v>11</v>
          </cell>
          <cell r="B498" t="str">
            <v>GAS DETECTOR TEST KIT FOR 60 DETECTORS &amp; GRAPHIC PANEL</v>
          </cell>
          <cell r="C498">
            <v>1</v>
          </cell>
          <cell r="D498" t="str">
            <v>SET</v>
          </cell>
          <cell r="E498">
            <v>350000</v>
          </cell>
          <cell r="F498">
            <v>350000</v>
          </cell>
          <cell r="H498">
            <v>0</v>
          </cell>
          <cell r="I498">
            <v>10</v>
          </cell>
          <cell r="J498">
            <v>10</v>
          </cell>
          <cell r="K498">
            <v>350000</v>
          </cell>
          <cell r="L498">
            <v>350000</v>
          </cell>
          <cell r="M498">
            <v>0</v>
          </cell>
          <cell r="N498">
            <v>0</v>
          </cell>
          <cell r="O498">
            <v>2800</v>
          </cell>
          <cell r="P498">
            <v>2800</v>
          </cell>
        </row>
        <row r="499">
          <cell r="A499">
            <v>12</v>
          </cell>
          <cell r="B499" t="str">
            <v>R.S.G. CONDUIT/W COUPLING 1"</v>
          </cell>
          <cell r="C499">
            <v>1600</v>
          </cell>
          <cell r="D499" t="str">
            <v>M</v>
          </cell>
          <cell r="E499">
            <v>49</v>
          </cell>
          <cell r="F499">
            <v>78400</v>
          </cell>
          <cell r="H499">
            <v>0</v>
          </cell>
          <cell r="I499">
            <v>0.54</v>
          </cell>
          <cell r="J499">
            <v>864</v>
          </cell>
          <cell r="K499">
            <v>49</v>
          </cell>
          <cell r="L499">
            <v>78400</v>
          </cell>
          <cell r="M499">
            <v>0</v>
          </cell>
          <cell r="N499">
            <v>0</v>
          </cell>
          <cell r="O499">
            <v>151</v>
          </cell>
          <cell r="P499">
            <v>241600</v>
          </cell>
        </row>
        <row r="500">
          <cell r="A500">
            <v>13</v>
          </cell>
          <cell r="B500" t="str">
            <v>R.S.G. CONDUIT/W COUPLING 2"</v>
          </cell>
          <cell r="C500">
            <v>2300</v>
          </cell>
          <cell r="D500" t="str">
            <v>M</v>
          </cell>
          <cell r="E500">
            <v>105</v>
          </cell>
          <cell r="F500">
            <v>241500</v>
          </cell>
          <cell r="H500">
            <v>0</v>
          </cell>
          <cell r="I500">
            <v>0.98</v>
          </cell>
          <cell r="J500">
            <v>2254</v>
          </cell>
          <cell r="K500">
            <v>105</v>
          </cell>
          <cell r="L500">
            <v>241500</v>
          </cell>
          <cell r="M500">
            <v>0</v>
          </cell>
          <cell r="N500">
            <v>0</v>
          </cell>
          <cell r="O500">
            <v>274</v>
          </cell>
          <cell r="P500">
            <v>630200</v>
          </cell>
        </row>
        <row r="501">
          <cell r="A501">
            <v>14</v>
          </cell>
          <cell r="B501" t="str">
            <v>FITTING FOR R.S.G. CONDUIT</v>
          </cell>
          <cell r="C501">
            <v>1</v>
          </cell>
          <cell r="D501" t="str">
            <v>LOT</v>
          </cell>
          <cell r="E501">
            <v>639800</v>
          </cell>
          <cell r="F501">
            <v>639800</v>
          </cell>
          <cell r="H501">
            <v>0</v>
          </cell>
          <cell r="I501">
            <v>935.4</v>
          </cell>
          <cell r="J501">
            <v>935</v>
          </cell>
          <cell r="K501">
            <v>639800</v>
          </cell>
          <cell r="L501">
            <v>639800</v>
          </cell>
          <cell r="M501">
            <v>0</v>
          </cell>
          <cell r="N501">
            <v>0</v>
          </cell>
          <cell r="O501">
            <v>261912</v>
          </cell>
          <cell r="P501">
            <v>261912</v>
          </cell>
        </row>
        <row r="502">
          <cell r="A502">
            <v>15</v>
          </cell>
          <cell r="B502" t="str">
            <v>600V????,???,PVC??,????(OVERALL),</v>
          </cell>
          <cell r="C502">
            <v>650</v>
          </cell>
          <cell r="D502" t="str">
            <v>M</v>
          </cell>
          <cell r="E502">
            <v>37</v>
          </cell>
          <cell r="F502">
            <v>24050</v>
          </cell>
          <cell r="H502">
            <v>0</v>
          </cell>
          <cell r="I502">
            <v>0.11700000000000001</v>
          </cell>
          <cell r="J502">
            <v>76</v>
          </cell>
          <cell r="K502">
            <v>37</v>
          </cell>
          <cell r="L502">
            <v>24050</v>
          </cell>
          <cell r="M502">
            <v>0</v>
          </cell>
          <cell r="N502">
            <v>0</v>
          </cell>
          <cell r="O502">
            <v>33</v>
          </cell>
          <cell r="P502">
            <v>21450</v>
          </cell>
        </row>
        <row r="503">
          <cell r="B503" t="str">
            <v>PVC???? 7C-2SQ.MM</v>
          </cell>
          <cell r="F503">
            <v>0</v>
          </cell>
          <cell r="H503">
            <v>0</v>
          </cell>
          <cell r="J503">
            <v>0</v>
          </cell>
          <cell r="K503">
            <v>0</v>
          </cell>
          <cell r="L503">
            <v>0</v>
          </cell>
          <cell r="M503">
            <v>0</v>
          </cell>
          <cell r="N503">
            <v>0</v>
          </cell>
          <cell r="O503">
            <v>0</v>
          </cell>
          <cell r="P503">
            <v>0</v>
          </cell>
        </row>
        <row r="504">
          <cell r="A504">
            <v>16</v>
          </cell>
          <cell r="B504" t="str">
            <v>600V????,???,PVC??,????(OVERALL),</v>
          </cell>
          <cell r="C504">
            <v>1500</v>
          </cell>
          <cell r="D504" t="str">
            <v>M</v>
          </cell>
          <cell r="E504">
            <v>41</v>
          </cell>
          <cell r="F504">
            <v>61500</v>
          </cell>
          <cell r="H504">
            <v>0</v>
          </cell>
          <cell r="I504">
            <v>0.13300000000000001</v>
          </cell>
          <cell r="J504">
            <v>200</v>
          </cell>
          <cell r="K504">
            <v>41</v>
          </cell>
          <cell r="L504">
            <v>61500</v>
          </cell>
          <cell r="M504">
            <v>0</v>
          </cell>
          <cell r="N504">
            <v>0</v>
          </cell>
          <cell r="O504">
            <v>37</v>
          </cell>
          <cell r="P504">
            <v>55500</v>
          </cell>
        </row>
        <row r="505">
          <cell r="B505" t="str">
            <v>PVC???? 9C-2SQ.MM</v>
          </cell>
          <cell r="F505">
            <v>0</v>
          </cell>
          <cell r="H505">
            <v>0</v>
          </cell>
          <cell r="J505">
            <v>0</v>
          </cell>
          <cell r="K505">
            <v>0</v>
          </cell>
          <cell r="L505">
            <v>0</v>
          </cell>
          <cell r="M505">
            <v>0</v>
          </cell>
          <cell r="N505">
            <v>0</v>
          </cell>
          <cell r="O505">
            <v>0</v>
          </cell>
          <cell r="P505">
            <v>0</v>
          </cell>
        </row>
        <row r="506">
          <cell r="A506">
            <v>17</v>
          </cell>
          <cell r="B506" t="str">
            <v>600V????,???,PVC??,????(OVERALL),</v>
          </cell>
          <cell r="C506">
            <v>2600</v>
          </cell>
          <cell r="D506" t="str">
            <v>M</v>
          </cell>
          <cell r="E506">
            <v>53</v>
          </cell>
          <cell r="F506">
            <v>137800</v>
          </cell>
          <cell r="H506">
            <v>0</v>
          </cell>
          <cell r="I506">
            <v>0.153</v>
          </cell>
          <cell r="J506">
            <v>398</v>
          </cell>
          <cell r="K506">
            <v>53</v>
          </cell>
          <cell r="L506">
            <v>137800</v>
          </cell>
          <cell r="M506">
            <v>0</v>
          </cell>
          <cell r="N506">
            <v>0</v>
          </cell>
          <cell r="O506">
            <v>43</v>
          </cell>
          <cell r="P506">
            <v>111800</v>
          </cell>
        </row>
        <row r="507">
          <cell r="B507" t="str">
            <v>PVC???? 12C-2SQ.MM</v>
          </cell>
          <cell r="F507">
            <v>0</v>
          </cell>
          <cell r="H507">
            <v>0</v>
          </cell>
          <cell r="J507">
            <v>0</v>
          </cell>
          <cell r="K507">
            <v>0</v>
          </cell>
          <cell r="L507">
            <v>0</v>
          </cell>
          <cell r="M507">
            <v>0</v>
          </cell>
          <cell r="N507">
            <v>0</v>
          </cell>
          <cell r="O507">
            <v>0</v>
          </cell>
          <cell r="P507">
            <v>0</v>
          </cell>
        </row>
        <row r="508">
          <cell r="A508">
            <v>18</v>
          </cell>
          <cell r="B508" t="str">
            <v>600V????,???,PVC??,????(OVERALL),</v>
          </cell>
          <cell r="C508">
            <v>10000</v>
          </cell>
          <cell r="D508" t="str">
            <v>M</v>
          </cell>
          <cell r="E508">
            <v>44</v>
          </cell>
          <cell r="F508">
            <v>440000</v>
          </cell>
          <cell r="H508">
            <v>0</v>
          </cell>
          <cell r="I508">
            <v>0.13500000000000001</v>
          </cell>
          <cell r="J508">
            <v>1350</v>
          </cell>
          <cell r="K508">
            <v>44</v>
          </cell>
          <cell r="L508">
            <v>440000</v>
          </cell>
          <cell r="M508">
            <v>0</v>
          </cell>
          <cell r="N508">
            <v>0</v>
          </cell>
          <cell r="O508">
            <v>38</v>
          </cell>
          <cell r="P508">
            <v>380000</v>
          </cell>
        </row>
        <row r="509">
          <cell r="B509" t="str">
            <v>PVC???? 7C-3.5SQ.MM</v>
          </cell>
          <cell r="F509">
            <v>0</v>
          </cell>
          <cell r="H509">
            <v>0</v>
          </cell>
          <cell r="J509">
            <v>0</v>
          </cell>
          <cell r="K509">
            <v>0</v>
          </cell>
          <cell r="L509">
            <v>0</v>
          </cell>
          <cell r="M509">
            <v>0</v>
          </cell>
          <cell r="N509">
            <v>0</v>
          </cell>
          <cell r="O509">
            <v>0</v>
          </cell>
          <cell r="P509">
            <v>0</v>
          </cell>
        </row>
        <row r="510">
          <cell r="A510">
            <v>19</v>
          </cell>
          <cell r="B510" t="str">
            <v>600V????,???,PVC??,????(OVERALL),</v>
          </cell>
          <cell r="C510">
            <v>3000</v>
          </cell>
          <cell r="D510" t="str">
            <v>M</v>
          </cell>
          <cell r="E510">
            <v>76</v>
          </cell>
          <cell r="F510">
            <v>228000</v>
          </cell>
          <cell r="H510">
            <v>0</v>
          </cell>
          <cell r="I510">
            <v>0.193</v>
          </cell>
          <cell r="J510">
            <v>579</v>
          </cell>
          <cell r="K510">
            <v>76</v>
          </cell>
          <cell r="L510">
            <v>228000</v>
          </cell>
          <cell r="M510">
            <v>0</v>
          </cell>
          <cell r="N510">
            <v>0</v>
          </cell>
          <cell r="O510">
            <v>54</v>
          </cell>
          <cell r="P510">
            <v>162000</v>
          </cell>
        </row>
        <row r="511">
          <cell r="B511" t="str">
            <v>PVC???? 19C-2SQ.MM</v>
          </cell>
          <cell r="F511">
            <v>0</v>
          </cell>
          <cell r="H511">
            <v>0</v>
          </cell>
          <cell r="J511">
            <v>0</v>
          </cell>
          <cell r="K511">
            <v>0</v>
          </cell>
          <cell r="L511">
            <v>0</v>
          </cell>
          <cell r="M511">
            <v>0</v>
          </cell>
          <cell r="N511">
            <v>0</v>
          </cell>
          <cell r="O511">
            <v>0</v>
          </cell>
          <cell r="P511">
            <v>0</v>
          </cell>
        </row>
        <row r="512">
          <cell r="A512">
            <v>20</v>
          </cell>
          <cell r="B512" t="str">
            <v>600V????,???,PVC??,????(OVERALL),</v>
          </cell>
          <cell r="C512">
            <v>14000</v>
          </cell>
          <cell r="D512" t="str">
            <v>M</v>
          </cell>
          <cell r="E512">
            <v>119</v>
          </cell>
          <cell r="F512">
            <v>1666000</v>
          </cell>
          <cell r="H512">
            <v>0</v>
          </cell>
          <cell r="I512">
            <v>0.23599999999999999</v>
          </cell>
          <cell r="J512">
            <v>3304</v>
          </cell>
          <cell r="K512">
            <v>119</v>
          </cell>
          <cell r="L512">
            <v>1666000</v>
          </cell>
          <cell r="M512">
            <v>0</v>
          </cell>
          <cell r="N512">
            <v>0</v>
          </cell>
          <cell r="O512">
            <v>66</v>
          </cell>
          <cell r="P512">
            <v>924000</v>
          </cell>
        </row>
        <row r="513">
          <cell r="B513" t="str">
            <v>PVC???? 30C-2SQ.MM</v>
          </cell>
          <cell r="F513">
            <v>0</v>
          </cell>
          <cell r="H513">
            <v>0</v>
          </cell>
          <cell r="J513">
            <v>0</v>
          </cell>
          <cell r="K513">
            <v>0</v>
          </cell>
          <cell r="L513">
            <v>0</v>
          </cell>
          <cell r="M513">
            <v>0</v>
          </cell>
          <cell r="N513">
            <v>0</v>
          </cell>
          <cell r="O513">
            <v>0</v>
          </cell>
          <cell r="P513">
            <v>0</v>
          </cell>
        </row>
        <row r="514">
          <cell r="A514">
            <v>21</v>
          </cell>
          <cell r="B514" t="str">
            <v>300V????,PVC??,????(OVERALL &amp; INDIVID)PVC</v>
          </cell>
          <cell r="C514">
            <v>12000</v>
          </cell>
          <cell r="D514" t="str">
            <v>M</v>
          </cell>
          <cell r="E514">
            <v>17</v>
          </cell>
          <cell r="F514">
            <v>204000</v>
          </cell>
          <cell r="H514">
            <v>0</v>
          </cell>
          <cell r="I514">
            <v>6.4000000000000001E-2</v>
          </cell>
          <cell r="J514">
            <v>768</v>
          </cell>
          <cell r="K514">
            <v>17</v>
          </cell>
          <cell r="L514">
            <v>204000</v>
          </cell>
          <cell r="M514">
            <v>0</v>
          </cell>
          <cell r="N514">
            <v>0</v>
          </cell>
          <cell r="O514">
            <v>18</v>
          </cell>
          <cell r="P514">
            <v>216000</v>
          </cell>
        </row>
        <row r="515">
          <cell r="B515" t="str">
            <v>????  1TxAWG#16</v>
          </cell>
          <cell r="F515">
            <v>0</v>
          </cell>
          <cell r="H515">
            <v>0</v>
          </cell>
          <cell r="J515">
            <v>0</v>
          </cell>
          <cell r="K515">
            <v>0</v>
          </cell>
          <cell r="L515">
            <v>0</v>
          </cell>
          <cell r="M515">
            <v>0</v>
          </cell>
          <cell r="N515">
            <v>0</v>
          </cell>
          <cell r="O515">
            <v>0</v>
          </cell>
          <cell r="P515">
            <v>0</v>
          </cell>
        </row>
        <row r="516">
          <cell r="A516">
            <v>22</v>
          </cell>
          <cell r="B516" t="str">
            <v>300V????,PVC??,????(OVERALL &amp; INDIVID)PVC</v>
          </cell>
          <cell r="C516">
            <v>3500</v>
          </cell>
          <cell r="D516" t="str">
            <v>M</v>
          </cell>
          <cell r="E516">
            <v>227</v>
          </cell>
          <cell r="F516">
            <v>794500</v>
          </cell>
          <cell r="H516">
            <v>0</v>
          </cell>
          <cell r="I516">
            <v>0.25</v>
          </cell>
          <cell r="J516">
            <v>875</v>
          </cell>
          <cell r="K516">
            <v>227</v>
          </cell>
          <cell r="L516">
            <v>794500</v>
          </cell>
          <cell r="M516">
            <v>0</v>
          </cell>
          <cell r="N516">
            <v>0</v>
          </cell>
          <cell r="O516">
            <v>70</v>
          </cell>
          <cell r="P516">
            <v>245000</v>
          </cell>
        </row>
        <row r="517">
          <cell r="B517" t="str">
            <v>????  12TxAWG#14</v>
          </cell>
          <cell r="F517">
            <v>0</v>
          </cell>
          <cell r="H517">
            <v>0</v>
          </cell>
          <cell r="J517">
            <v>0</v>
          </cell>
          <cell r="K517">
            <v>0</v>
          </cell>
          <cell r="L517">
            <v>0</v>
          </cell>
          <cell r="M517">
            <v>0</v>
          </cell>
          <cell r="N517">
            <v>0</v>
          </cell>
          <cell r="O517">
            <v>0</v>
          </cell>
          <cell r="P517">
            <v>0</v>
          </cell>
        </row>
        <row r="518">
          <cell r="A518">
            <v>23</v>
          </cell>
          <cell r="B518" t="str">
            <v>300V????,PVC??,????(OVERALL &amp; INDIVID)PVC</v>
          </cell>
          <cell r="C518">
            <v>350</v>
          </cell>
          <cell r="D518" t="str">
            <v>M</v>
          </cell>
          <cell r="E518">
            <v>471</v>
          </cell>
          <cell r="F518">
            <v>164850</v>
          </cell>
          <cell r="H518">
            <v>0</v>
          </cell>
          <cell r="I518">
            <v>0.4</v>
          </cell>
          <cell r="J518">
            <v>140</v>
          </cell>
          <cell r="K518">
            <v>471</v>
          </cell>
          <cell r="L518">
            <v>164850</v>
          </cell>
          <cell r="M518">
            <v>0</v>
          </cell>
          <cell r="N518">
            <v>0</v>
          </cell>
          <cell r="O518">
            <v>112</v>
          </cell>
          <cell r="P518">
            <v>39200</v>
          </cell>
        </row>
        <row r="519">
          <cell r="B519" t="str">
            <v>???? 24TxAWG#14</v>
          </cell>
          <cell r="F519">
            <v>0</v>
          </cell>
          <cell r="H519">
            <v>0</v>
          </cell>
          <cell r="J519">
            <v>0</v>
          </cell>
          <cell r="K519">
            <v>0</v>
          </cell>
          <cell r="L519">
            <v>0</v>
          </cell>
          <cell r="M519">
            <v>0</v>
          </cell>
          <cell r="N519">
            <v>0</v>
          </cell>
          <cell r="O519">
            <v>0</v>
          </cell>
          <cell r="P519">
            <v>0</v>
          </cell>
        </row>
        <row r="520">
          <cell r="A520">
            <v>24</v>
          </cell>
          <cell r="B520" t="str">
            <v>HOT DIPPED GALV, STEEL CHANNEL 100X50X5X7.5</v>
          </cell>
          <cell r="C520">
            <v>50</v>
          </cell>
          <cell r="D520" t="str">
            <v>M</v>
          </cell>
          <cell r="E520">
            <v>200</v>
          </cell>
          <cell r="F520">
            <v>10000</v>
          </cell>
          <cell r="H520">
            <v>0</v>
          </cell>
          <cell r="I520">
            <v>1.5</v>
          </cell>
          <cell r="J520">
            <v>75</v>
          </cell>
          <cell r="K520">
            <v>200</v>
          </cell>
          <cell r="L520">
            <v>10000</v>
          </cell>
          <cell r="M520">
            <v>0</v>
          </cell>
          <cell r="N520">
            <v>0</v>
          </cell>
          <cell r="O520">
            <v>420</v>
          </cell>
          <cell r="P520">
            <v>21000</v>
          </cell>
        </row>
        <row r="521">
          <cell r="A521">
            <v>25</v>
          </cell>
          <cell r="B521" t="str">
            <v>HOT DIPPED GALV, U- CHANNEL 41X41</v>
          </cell>
          <cell r="C521">
            <v>335</v>
          </cell>
          <cell r="D521" t="str">
            <v>M</v>
          </cell>
          <cell r="E521">
            <v>82</v>
          </cell>
          <cell r="F521">
            <v>27470</v>
          </cell>
          <cell r="H521">
            <v>0</v>
          </cell>
          <cell r="I521">
            <v>0.40699999999999997</v>
          </cell>
          <cell r="J521">
            <v>136</v>
          </cell>
          <cell r="K521">
            <v>82</v>
          </cell>
          <cell r="L521">
            <v>27470</v>
          </cell>
          <cell r="M521">
            <v>0</v>
          </cell>
          <cell r="N521">
            <v>0</v>
          </cell>
          <cell r="O521">
            <v>114</v>
          </cell>
          <cell r="P521">
            <v>38190</v>
          </cell>
        </row>
        <row r="522">
          <cell r="A522">
            <v>26</v>
          </cell>
          <cell r="B522" t="str">
            <v>FLEXIBLE CONDUIT 1"</v>
          </cell>
          <cell r="C522">
            <v>40</v>
          </cell>
          <cell r="D522" t="str">
            <v>M</v>
          </cell>
          <cell r="E522">
            <v>252</v>
          </cell>
          <cell r="F522">
            <v>10080</v>
          </cell>
          <cell r="H522">
            <v>0</v>
          </cell>
          <cell r="I522">
            <v>0.64</v>
          </cell>
          <cell r="J522">
            <v>26</v>
          </cell>
          <cell r="K522">
            <v>252</v>
          </cell>
          <cell r="L522">
            <v>10080</v>
          </cell>
          <cell r="M522">
            <v>0</v>
          </cell>
          <cell r="N522">
            <v>0</v>
          </cell>
          <cell r="O522">
            <v>179</v>
          </cell>
          <cell r="P522">
            <v>7160</v>
          </cell>
        </row>
        <row r="523">
          <cell r="A523">
            <v>27</v>
          </cell>
          <cell r="B523" t="str">
            <v>HOT DIPPED GALV. STEEL PLATE 1829X6401X3t</v>
          </cell>
          <cell r="C523">
            <v>2</v>
          </cell>
          <cell r="D523" t="str">
            <v>PCS</v>
          </cell>
          <cell r="E523">
            <v>1000</v>
          </cell>
          <cell r="F523">
            <v>2000</v>
          </cell>
          <cell r="H523">
            <v>0</v>
          </cell>
          <cell r="I523">
            <v>10</v>
          </cell>
          <cell r="J523">
            <v>20</v>
          </cell>
          <cell r="K523">
            <v>1000</v>
          </cell>
          <cell r="L523">
            <v>2000</v>
          </cell>
          <cell r="M523">
            <v>0</v>
          </cell>
          <cell r="N523">
            <v>0</v>
          </cell>
          <cell r="O523">
            <v>2800</v>
          </cell>
          <cell r="P523">
            <v>5600</v>
          </cell>
        </row>
        <row r="524">
          <cell r="A524">
            <v>28</v>
          </cell>
          <cell r="B524" t="str">
            <v>1/4?(??30??)????????????SS316?</v>
          </cell>
          <cell r="C524">
            <v>4</v>
          </cell>
          <cell r="D524" t="str">
            <v>PCS</v>
          </cell>
          <cell r="E524">
            <v>3000</v>
          </cell>
          <cell r="F524">
            <v>12000</v>
          </cell>
          <cell r="H524">
            <v>0</v>
          </cell>
          <cell r="I524">
            <v>4</v>
          </cell>
          <cell r="J524">
            <v>16</v>
          </cell>
          <cell r="K524">
            <v>3000</v>
          </cell>
          <cell r="L524">
            <v>12000</v>
          </cell>
          <cell r="M524">
            <v>0</v>
          </cell>
          <cell r="N524">
            <v>0</v>
          </cell>
          <cell r="O524">
            <v>1120</v>
          </cell>
          <cell r="P524">
            <v>4480</v>
          </cell>
        </row>
        <row r="525">
          <cell r="A525">
            <v>29</v>
          </cell>
          <cell r="B525" t="str">
            <v>???,????20P,FRP??,?????</v>
          </cell>
          <cell r="C525">
            <v>5</v>
          </cell>
          <cell r="D525" t="str">
            <v>SET</v>
          </cell>
          <cell r="E525">
            <v>3500</v>
          </cell>
          <cell r="F525">
            <v>17500</v>
          </cell>
          <cell r="H525">
            <v>0</v>
          </cell>
          <cell r="I525">
            <v>4</v>
          </cell>
          <cell r="J525">
            <v>20</v>
          </cell>
          <cell r="K525">
            <v>3500</v>
          </cell>
          <cell r="L525">
            <v>17500</v>
          </cell>
          <cell r="M525">
            <v>0</v>
          </cell>
          <cell r="N525">
            <v>0</v>
          </cell>
          <cell r="O525">
            <v>1120</v>
          </cell>
          <cell r="P525">
            <v>5600</v>
          </cell>
        </row>
        <row r="526">
          <cell r="A526">
            <v>30</v>
          </cell>
          <cell r="B526" t="str">
            <v>???,????50P,FRP??,?????</v>
          </cell>
          <cell r="C526">
            <v>4</v>
          </cell>
          <cell r="D526" t="str">
            <v>SET</v>
          </cell>
          <cell r="E526">
            <v>5500</v>
          </cell>
          <cell r="F526">
            <v>22000</v>
          </cell>
          <cell r="H526">
            <v>0</v>
          </cell>
          <cell r="I526">
            <v>8</v>
          </cell>
          <cell r="J526">
            <v>32</v>
          </cell>
          <cell r="K526">
            <v>5500</v>
          </cell>
          <cell r="L526">
            <v>22000</v>
          </cell>
          <cell r="M526">
            <v>0</v>
          </cell>
          <cell r="N526">
            <v>0</v>
          </cell>
          <cell r="O526">
            <v>2240</v>
          </cell>
          <cell r="P526">
            <v>8960</v>
          </cell>
        </row>
        <row r="527">
          <cell r="A527">
            <v>31</v>
          </cell>
          <cell r="B527" t="str">
            <v>???,????100P,FRP??,?????</v>
          </cell>
          <cell r="C527">
            <v>1</v>
          </cell>
          <cell r="D527" t="str">
            <v>SET</v>
          </cell>
          <cell r="E527">
            <v>9000</v>
          </cell>
          <cell r="F527">
            <v>9000</v>
          </cell>
          <cell r="H527">
            <v>0</v>
          </cell>
          <cell r="I527">
            <v>12</v>
          </cell>
          <cell r="J527">
            <v>12</v>
          </cell>
          <cell r="K527">
            <v>9000</v>
          </cell>
          <cell r="L527">
            <v>9000</v>
          </cell>
          <cell r="M527">
            <v>0</v>
          </cell>
          <cell r="N527">
            <v>0</v>
          </cell>
          <cell r="O527">
            <v>3360</v>
          </cell>
          <cell r="P527">
            <v>3360</v>
          </cell>
        </row>
        <row r="528">
          <cell r="A528">
            <v>32</v>
          </cell>
          <cell r="B528" t="str">
            <v>HOT DIPPED GALV, STEEL CHANNEL 100X50X5X7.5X2.4?</v>
          </cell>
          <cell r="C528">
            <v>26</v>
          </cell>
          <cell r="D528" t="str">
            <v>SET</v>
          </cell>
          <cell r="E528">
            <v>2400</v>
          </cell>
          <cell r="F528">
            <v>62400</v>
          </cell>
          <cell r="H528">
            <v>0</v>
          </cell>
          <cell r="I528">
            <v>3</v>
          </cell>
          <cell r="J528">
            <v>78</v>
          </cell>
          <cell r="K528">
            <v>2400</v>
          </cell>
          <cell r="L528">
            <v>62400</v>
          </cell>
          <cell r="M528">
            <v>0</v>
          </cell>
          <cell r="N528">
            <v>0</v>
          </cell>
          <cell r="O528">
            <v>840</v>
          </cell>
          <cell r="P528">
            <v>21840</v>
          </cell>
        </row>
        <row r="529">
          <cell r="B529" t="str">
            <v>???</v>
          </cell>
          <cell r="F529">
            <v>0</v>
          </cell>
          <cell r="H529">
            <v>0</v>
          </cell>
          <cell r="J529">
            <v>0</v>
          </cell>
          <cell r="K529">
            <v>0</v>
          </cell>
          <cell r="L529">
            <v>0</v>
          </cell>
          <cell r="M529">
            <v>0</v>
          </cell>
          <cell r="N529">
            <v>0</v>
          </cell>
          <cell r="O529">
            <v>0</v>
          </cell>
          <cell r="P529">
            <v>0</v>
          </cell>
        </row>
        <row r="530">
          <cell r="A530">
            <v>33</v>
          </cell>
          <cell r="B530" t="str">
            <v>DITTO, BUT STEEL CHANNEL ?3.6M?</v>
          </cell>
          <cell r="C530">
            <v>13</v>
          </cell>
          <cell r="D530" t="str">
            <v>SET</v>
          </cell>
          <cell r="E530">
            <v>3600</v>
          </cell>
          <cell r="F530">
            <v>46800</v>
          </cell>
          <cell r="H530">
            <v>0</v>
          </cell>
          <cell r="I530">
            <v>4</v>
          </cell>
          <cell r="J530">
            <v>52</v>
          </cell>
          <cell r="K530">
            <v>3600</v>
          </cell>
          <cell r="L530">
            <v>46800</v>
          </cell>
          <cell r="M530">
            <v>0</v>
          </cell>
          <cell r="N530">
            <v>0</v>
          </cell>
          <cell r="O530">
            <v>1120</v>
          </cell>
          <cell r="P530">
            <v>14560</v>
          </cell>
        </row>
        <row r="531">
          <cell r="A531">
            <v>34</v>
          </cell>
          <cell r="B531" t="str">
            <v>DITTO, BUT STEEL CHANNEL ?1.95M?</v>
          </cell>
          <cell r="C531">
            <v>3</v>
          </cell>
          <cell r="D531" t="str">
            <v>SET</v>
          </cell>
          <cell r="E531">
            <v>2000</v>
          </cell>
          <cell r="F531">
            <v>6000</v>
          </cell>
          <cell r="H531">
            <v>0</v>
          </cell>
          <cell r="I531">
            <v>3</v>
          </cell>
          <cell r="J531">
            <v>9</v>
          </cell>
          <cell r="K531">
            <v>2000</v>
          </cell>
          <cell r="L531">
            <v>6000</v>
          </cell>
          <cell r="M531">
            <v>0</v>
          </cell>
          <cell r="N531">
            <v>0</v>
          </cell>
          <cell r="O531">
            <v>840</v>
          </cell>
          <cell r="P531">
            <v>2520</v>
          </cell>
        </row>
        <row r="532">
          <cell r="A532">
            <v>35</v>
          </cell>
          <cell r="B532" t="str">
            <v xml:space="preserve">MISCELLANEOUS </v>
          </cell>
          <cell r="C532">
            <v>1</v>
          </cell>
          <cell r="D532" t="str">
            <v>LOT</v>
          </cell>
          <cell r="E532">
            <v>743902.5</v>
          </cell>
          <cell r="F532">
            <v>743903</v>
          </cell>
          <cell r="H532">
            <v>0</v>
          </cell>
          <cell r="I532">
            <v>646.55000000000007</v>
          </cell>
          <cell r="J532">
            <v>647</v>
          </cell>
          <cell r="K532">
            <v>743903</v>
          </cell>
          <cell r="L532">
            <v>743903</v>
          </cell>
          <cell r="M532">
            <v>0</v>
          </cell>
          <cell r="N532">
            <v>0</v>
          </cell>
          <cell r="O532">
            <v>181034</v>
          </cell>
          <cell r="P532">
            <v>181034</v>
          </cell>
        </row>
        <row r="533">
          <cell r="B533" t="str">
            <v>SUB-TOTAL : (I)</v>
          </cell>
          <cell r="F533">
            <v>15621953</v>
          </cell>
          <cell r="H533">
            <v>0</v>
          </cell>
          <cell r="J533">
            <v>13628</v>
          </cell>
          <cell r="K533">
            <v>0</v>
          </cell>
          <cell r="L533">
            <v>15621953</v>
          </cell>
          <cell r="M533">
            <v>0</v>
          </cell>
          <cell r="N533">
            <v>0</v>
          </cell>
          <cell r="O533">
            <v>0</v>
          </cell>
          <cell r="P533">
            <v>3816326</v>
          </cell>
        </row>
        <row r="536">
          <cell r="A536" t="str">
            <v>J.</v>
          </cell>
          <cell r="B536" t="str">
            <v>U/G CONDUIT BANK</v>
          </cell>
          <cell r="F536">
            <v>0</v>
          </cell>
          <cell r="H536">
            <v>0</v>
          </cell>
          <cell r="J536">
            <v>0</v>
          </cell>
          <cell r="K536">
            <v>0</v>
          </cell>
          <cell r="L536">
            <v>0</v>
          </cell>
          <cell r="M536">
            <v>0</v>
          </cell>
          <cell r="N536">
            <v>0</v>
          </cell>
          <cell r="O536">
            <v>0</v>
          </cell>
          <cell r="P536">
            <v>0</v>
          </cell>
        </row>
        <row r="538">
          <cell r="A538" t="str">
            <v>J.1</v>
          </cell>
          <cell r="B538" t="str">
            <v>U/G CONDUIT BANK FOR TEL., P/P, CCTV, APS</v>
          </cell>
          <cell r="F538">
            <v>0</v>
          </cell>
          <cell r="H538">
            <v>0</v>
          </cell>
          <cell r="J538">
            <v>0</v>
          </cell>
          <cell r="K538">
            <v>0</v>
          </cell>
          <cell r="L538">
            <v>0</v>
          </cell>
          <cell r="M538">
            <v>0</v>
          </cell>
          <cell r="N538">
            <v>0</v>
          </cell>
          <cell r="O538">
            <v>0</v>
          </cell>
          <cell r="P538">
            <v>0</v>
          </cell>
        </row>
        <row r="539">
          <cell r="A539" t="str">
            <v>J.1.1</v>
          </cell>
          <cell r="B539" t="str">
            <v xml:space="preserve"> PVC CONDUIT, THICK WALL, CNS1302 SCH. B , 1"</v>
          </cell>
          <cell r="C539">
            <v>800</v>
          </cell>
          <cell r="D539" t="str">
            <v>M</v>
          </cell>
          <cell r="E539">
            <v>16</v>
          </cell>
          <cell r="F539">
            <v>12800</v>
          </cell>
          <cell r="H539">
            <v>0</v>
          </cell>
          <cell r="I539">
            <v>0.22</v>
          </cell>
          <cell r="J539">
            <v>176</v>
          </cell>
          <cell r="K539">
            <v>16</v>
          </cell>
          <cell r="L539">
            <v>12800</v>
          </cell>
          <cell r="M539">
            <v>0</v>
          </cell>
          <cell r="N539">
            <v>0</v>
          </cell>
          <cell r="O539">
            <v>62</v>
          </cell>
          <cell r="P539">
            <v>49600</v>
          </cell>
        </row>
        <row r="540">
          <cell r="A540" t="str">
            <v>J.1.2</v>
          </cell>
          <cell r="B540" t="str">
            <v xml:space="preserve"> PVC CONDUIT, THICK WALL, CNS1302 SCH. B , 2"</v>
          </cell>
          <cell r="C540">
            <v>22000</v>
          </cell>
          <cell r="D540" t="str">
            <v>M</v>
          </cell>
          <cell r="E540">
            <v>38</v>
          </cell>
          <cell r="F540">
            <v>836000</v>
          </cell>
          <cell r="H540">
            <v>0</v>
          </cell>
          <cell r="I540">
            <v>0.3</v>
          </cell>
          <cell r="J540">
            <v>6600</v>
          </cell>
          <cell r="K540">
            <v>38</v>
          </cell>
          <cell r="L540">
            <v>836000</v>
          </cell>
          <cell r="M540">
            <v>0</v>
          </cell>
          <cell r="N540">
            <v>0</v>
          </cell>
          <cell r="O540">
            <v>84</v>
          </cell>
          <cell r="P540">
            <v>1848000</v>
          </cell>
        </row>
        <row r="541">
          <cell r="A541" t="str">
            <v>J.1.3</v>
          </cell>
          <cell r="B541" t="str">
            <v xml:space="preserve"> PVC CONDUIT, THICK WALL, CNS1302 SCH. B , 4"</v>
          </cell>
          <cell r="C541">
            <v>16500</v>
          </cell>
          <cell r="D541" t="str">
            <v>M</v>
          </cell>
          <cell r="E541">
            <v>128</v>
          </cell>
          <cell r="F541">
            <v>2112000</v>
          </cell>
          <cell r="H541">
            <v>0</v>
          </cell>
          <cell r="I541">
            <v>0.43</v>
          </cell>
          <cell r="J541">
            <v>7095</v>
          </cell>
          <cell r="K541">
            <v>128</v>
          </cell>
          <cell r="L541">
            <v>2112000</v>
          </cell>
          <cell r="M541">
            <v>0</v>
          </cell>
          <cell r="N541">
            <v>0</v>
          </cell>
          <cell r="O541">
            <v>120</v>
          </cell>
          <cell r="P541">
            <v>1980000</v>
          </cell>
        </row>
        <row r="542">
          <cell r="A542" t="str">
            <v>J.1.4</v>
          </cell>
          <cell r="B542" t="str">
            <v xml:space="preserve"> PVC CONDUIT, THICK WALL, CNS1302 SCH. B , 6"</v>
          </cell>
          <cell r="C542">
            <v>8000</v>
          </cell>
          <cell r="D542" t="str">
            <v>M</v>
          </cell>
          <cell r="E542">
            <v>242</v>
          </cell>
          <cell r="F542">
            <v>1936000</v>
          </cell>
          <cell r="H542">
            <v>0</v>
          </cell>
          <cell r="I542">
            <v>0.68</v>
          </cell>
          <cell r="J542">
            <v>5440</v>
          </cell>
          <cell r="K542">
            <v>242</v>
          </cell>
          <cell r="L542">
            <v>1936000</v>
          </cell>
          <cell r="M542">
            <v>0</v>
          </cell>
          <cell r="N542">
            <v>0</v>
          </cell>
          <cell r="O542">
            <v>190</v>
          </cell>
          <cell r="P542">
            <v>1520000</v>
          </cell>
        </row>
        <row r="543">
          <cell r="A543" t="str">
            <v>J.1.5</v>
          </cell>
          <cell r="B543" t="str">
            <v xml:space="preserve"> EXCAVATION</v>
          </cell>
          <cell r="C543">
            <v>7000</v>
          </cell>
          <cell r="D543" t="str">
            <v>M3</v>
          </cell>
          <cell r="E543" t="str">
            <v>M+L</v>
          </cell>
          <cell r="F543" t="str">
            <v>M+L</v>
          </cell>
          <cell r="H543">
            <v>0</v>
          </cell>
          <cell r="J543">
            <v>0</v>
          </cell>
          <cell r="K543" t="str">
            <v>M+L</v>
          </cell>
          <cell r="L543" t="str">
            <v>M+L</v>
          </cell>
          <cell r="M543">
            <v>0</v>
          </cell>
          <cell r="N543">
            <v>0</v>
          </cell>
          <cell r="O543">
            <v>60</v>
          </cell>
          <cell r="P543">
            <v>420000</v>
          </cell>
        </row>
        <row r="544">
          <cell r="A544" t="str">
            <v>J.1.6</v>
          </cell>
          <cell r="B544" t="str">
            <v xml:space="preserve"> BACKFILL</v>
          </cell>
          <cell r="C544">
            <v>5100</v>
          </cell>
          <cell r="D544" t="str">
            <v>M3</v>
          </cell>
          <cell r="E544" t="str">
            <v>M+L</v>
          </cell>
          <cell r="F544" t="str">
            <v>M+L</v>
          </cell>
          <cell r="H544">
            <v>0</v>
          </cell>
          <cell r="J544">
            <v>0</v>
          </cell>
          <cell r="K544" t="str">
            <v>M+L</v>
          </cell>
          <cell r="L544" t="str">
            <v>M+L</v>
          </cell>
          <cell r="M544">
            <v>0</v>
          </cell>
          <cell r="N544">
            <v>0</v>
          </cell>
          <cell r="O544">
            <v>100</v>
          </cell>
          <cell r="P544">
            <v>510000</v>
          </cell>
        </row>
        <row r="545">
          <cell r="A545" t="str">
            <v>J.1.7</v>
          </cell>
          <cell r="B545" t="str">
            <v xml:space="preserve"> CONCRETE FOR DUCT BANK 2000 PSI</v>
          </cell>
          <cell r="C545">
            <v>1900</v>
          </cell>
          <cell r="D545" t="str">
            <v>M3</v>
          </cell>
          <cell r="E545" t="str">
            <v>M+L</v>
          </cell>
          <cell r="F545" t="str">
            <v>M+L</v>
          </cell>
          <cell r="H545">
            <v>0</v>
          </cell>
          <cell r="J545">
            <v>0</v>
          </cell>
          <cell r="K545" t="str">
            <v>M+L</v>
          </cell>
          <cell r="L545" t="str">
            <v>M+L</v>
          </cell>
          <cell r="M545">
            <v>0</v>
          </cell>
          <cell r="N545">
            <v>0</v>
          </cell>
          <cell r="O545">
            <v>1700</v>
          </cell>
          <cell r="P545">
            <v>3230000</v>
          </cell>
        </row>
        <row r="546">
          <cell r="A546" t="str">
            <v>J.1.8</v>
          </cell>
          <cell r="B546" t="str">
            <v xml:space="preserve"> RED COLORED OXIDE</v>
          </cell>
          <cell r="C546">
            <v>17100</v>
          </cell>
          <cell r="D546" t="str">
            <v>KG</v>
          </cell>
          <cell r="E546" t="str">
            <v>M+L</v>
          </cell>
          <cell r="F546" t="str">
            <v>M+L</v>
          </cell>
          <cell r="H546">
            <v>0</v>
          </cell>
          <cell r="J546">
            <v>0</v>
          </cell>
          <cell r="K546" t="str">
            <v>M+L</v>
          </cell>
          <cell r="L546" t="str">
            <v>M+L</v>
          </cell>
          <cell r="M546">
            <v>0</v>
          </cell>
          <cell r="N546">
            <v>0</v>
          </cell>
          <cell r="O546">
            <v>60</v>
          </cell>
          <cell r="P546">
            <v>1026000</v>
          </cell>
          <cell r="Q546">
            <v>6089</v>
          </cell>
        </row>
        <row r="547">
          <cell r="A547" t="str">
            <v>J.1.9</v>
          </cell>
          <cell r="B547" t="str">
            <v xml:space="preserve"> DISPOSAL</v>
          </cell>
          <cell r="C547">
            <v>1900</v>
          </cell>
          <cell r="D547" t="str">
            <v>M3</v>
          </cell>
          <cell r="E547" t="str">
            <v>M+L</v>
          </cell>
          <cell r="F547" t="str">
            <v>M+L</v>
          </cell>
          <cell r="H547">
            <v>0</v>
          </cell>
          <cell r="J547">
            <v>0</v>
          </cell>
          <cell r="K547" t="str">
            <v>M+L</v>
          </cell>
          <cell r="L547" t="str">
            <v>M+L</v>
          </cell>
          <cell r="M547">
            <v>0</v>
          </cell>
          <cell r="N547">
            <v>0</v>
          </cell>
          <cell r="O547">
            <v>220</v>
          </cell>
          <cell r="P547">
            <v>418000</v>
          </cell>
        </row>
        <row r="548">
          <cell r="A548" t="str">
            <v>J.1.10</v>
          </cell>
          <cell r="B548" t="str">
            <v xml:space="preserve"> FORMWORK</v>
          </cell>
          <cell r="C548">
            <v>5200</v>
          </cell>
          <cell r="D548" t="str">
            <v>M2</v>
          </cell>
          <cell r="E548" t="str">
            <v>M+L</v>
          </cell>
          <cell r="F548" t="str">
            <v>M+L</v>
          </cell>
          <cell r="H548">
            <v>0</v>
          </cell>
          <cell r="J548">
            <v>0</v>
          </cell>
          <cell r="K548" t="str">
            <v>M+L</v>
          </cell>
          <cell r="L548" t="str">
            <v>M+L</v>
          </cell>
          <cell r="M548">
            <v>0</v>
          </cell>
          <cell r="N548">
            <v>0</v>
          </cell>
          <cell r="O548">
            <v>360</v>
          </cell>
          <cell r="P548">
            <v>1872000</v>
          </cell>
        </row>
        <row r="549">
          <cell r="A549" t="str">
            <v>J.1.11</v>
          </cell>
          <cell r="B549" t="str">
            <v xml:space="preserve"> RE-BAR</v>
          </cell>
          <cell r="C549">
            <v>36500</v>
          </cell>
          <cell r="D549" t="str">
            <v>KG</v>
          </cell>
          <cell r="E549" t="str">
            <v>M+L</v>
          </cell>
          <cell r="F549" t="str">
            <v>M+L</v>
          </cell>
          <cell r="H549">
            <v>0</v>
          </cell>
          <cell r="J549">
            <v>0</v>
          </cell>
          <cell r="K549" t="str">
            <v>M+L</v>
          </cell>
          <cell r="L549" t="str">
            <v>M+L</v>
          </cell>
          <cell r="M549">
            <v>0</v>
          </cell>
          <cell r="N549">
            <v>0</v>
          </cell>
          <cell r="O549">
            <v>16</v>
          </cell>
          <cell r="P549">
            <v>584000</v>
          </cell>
        </row>
        <row r="550">
          <cell r="A550" t="str">
            <v>J.1.12</v>
          </cell>
          <cell r="B550" t="str">
            <v xml:space="preserve"> MAN-HOLE, 2,000 L x 2,000 W x 2,000 D</v>
          </cell>
          <cell r="C550">
            <v>24</v>
          </cell>
          <cell r="D550" t="str">
            <v>SET</v>
          </cell>
          <cell r="E550" t="str">
            <v>M+L</v>
          </cell>
          <cell r="F550" t="str">
            <v>M+L</v>
          </cell>
          <cell r="H550">
            <v>0</v>
          </cell>
          <cell r="J550">
            <v>0</v>
          </cell>
          <cell r="K550" t="str">
            <v>M+L</v>
          </cell>
          <cell r="L550" t="str">
            <v>M+L</v>
          </cell>
          <cell r="M550">
            <v>0</v>
          </cell>
          <cell r="N550">
            <v>0</v>
          </cell>
          <cell r="O550">
            <v>65000</v>
          </cell>
          <cell r="P550">
            <v>1560000</v>
          </cell>
        </row>
        <row r="551">
          <cell r="A551" t="str">
            <v>J.1.13</v>
          </cell>
          <cell r="B551" t="str">
            <v xml:space="preserve"> MAN-HOLE, 1,500 L x 1,500 W x 2,000 D</v>
          </cell>
          <cell r="C551">
            <v>0</v>
          </cell>
          <cell r="D551" t="str">
            <v>SET</v>
          </cell>
          <cell r="E551" t="str">
            <v>M+L</v>
          </cell>
          <cell r="F551" t="str">
            <v>M+L</v>
          </cell>
          <cell r="H551">
            <v>0</v>
          </cell>
          <cell r="J551">
            <v>0</v>
          </cell>
          <cell r="K551" t="str">
            <v>M+L</v>
          </cell>
          <cell r="L551" t="str">
            <v>M+L</v>
          </cell>
          <cell r="M551">
            <v>0</v>
          </cell>
          <cell r="N551">
            <v>0</v>
          </cell>
          <cell r="O551">
            <v>52000</v>
          </cell>
          <cell r="P551">
            <v>0</v>
          </cell>
        </row>
        <row r="552">
          <cell r="A552" t="str">
            <v>J.1.14</v>
          </cell>
          <cell r="B552" t="str">
            <v xml:space="preserve"> COMPOND FOR WATER SEALING(IN MH.)</v>
          </cell>
          <cell r="C552">
            <v>2500</v>
          </cell>
          <cell r="D552" t="str">
            <v>KG</v>
          </cell>
          <cell r="E552" t="str">
            <v>M+L</v>
          </cell>
          <cell r="F552" t="str">
            <v>M+L</v>
          </cell>
          <cell r="H552">
            <v>0</v>
          </cell>
          <cell r="J552">
            <v>0</v>
          </cell>
          <cell r="K552" t="str">
            <v>M+L</v>
          </cell>
          <cell r="L552" t="str">
            <v>M+L</v>
          </cell>
          <cell r="M552">
            <v>0</v>
          </cell>
          <cell r="N552">
            <v>0</v>
          </cell>
          <cell r="O552">
            <v>200</v>
          </cell>
          <cell r="P552">
            <v>500000</v>
          </cell>
        </row>
        <row r="553">
          <cell r="B553" t="str">
            <v>SUB-TOTAL : (J.1)</v>
          </cell>
          <cell r="F553">
            <v>4896800</v>
          </cell>
          <cell r="J553">
            <v>19311</v>
          </cell>
          <cell r="L553">
            <v>4896800</v>
          </cell>
          <cell r="P553">
            <v>15517600</v>
          </cell>
        </row>
        <row r="555">
          <cell r="A555" t="str">
            <v>J.2</v>
          </cell>
          <cell r="B555" t="str">
            <v>U/G CONDUIT BANK FOR TEL., P/P, CCTV, APS</v>
          </cell>
          <cell r="F555">
            <v>0</v>
          </cell>
          <cell r="H555">
            <v>0</v>
          </cell>
          <cell r="I555">
            <v>0.22</v>
          </cell>
          <cell r="J555">
            <v>0</v>
          </cell>
          <cell r="K555">
            <v>0</v>
          </cell>
          <cell r="L555">
            <v>0</v>
          </cell>
          <cell r="M555">
            <v>0</v>
          </cell>
          <cell r="N555">
            <v>0</v>
          </cell>
          <cell r="O555">
            <v>0</v>
          </cell>
          <cell r="P555">
            <v>0</v>
          </cell>
        </row>
        <row r="556">
          <cell r="A556" t="str">
            <v>J.2.1</v>
          </cell>
          <cell r="B556" t="str">
            <v xml:space="preserve"> PVC CONDUIT, THICK WALL, CNS1302 SCH. B , 1"</v>
          </cell>
          <cell r="C556">
            <v>1000</v>
          </cell>
          <cell r="D556" t="str">
            <v>M</v>
          </cell>
          <cell r="E556">
            <v>16</v>
          </cell>
          <cell r="F556">
            <v>16000</v>
          </cell>
          <cell r="H556">
            <v>0</v>
          </cell>
          <cell r="I556">
            <v>0.22</v>
          </cell>
          <cell r="J556">
            <v>220</v>
          </cell>
          <cell r="K556">
            <v>16</v>
          </cell>
          <cell r="L556">
            <v>16000</v>
          </cell>
          <cell r="M556">
            <v>0</v>
          </cell>
          <cell r="N556">
            <v>0</v>
          </cell>
          <cell r="O556">
            <v>62</v>
          </cell>
          <cell r="P556">
            <v>62000</v>
          </cell>
        </row>
        <row r="557">
          <cell r="A557" t="str">
            <v>J.2.2</v>
          </cell>
          <cell r="B557" t="str">
            <v xml:space="preserve"> PVC CONDUIT, THICK WALL, CNS1302 SCH. B , 2"</v>
          </cell>
          <cell r="C557">
            <v>26000</v>
          </cell>
          <cell r="D557" t="str">
            <v>M</v>
          </cell>
          <cell r="E557">
            <v>38</v>
          </cell>
          <cell r="F557">
            <v>988000</v>
          </cell>
          <cell r="H557">
            <v>0</v>
          </cell>
          <cell r="I557">
            <v>0.3</v>
          </cell>
          <cell r="J557">
            <v>7800</v>
          </cell>
          <cell r="K557">
            <v>38</v>
          </cell>
          <cell r="L557">
            <v>988000</v>
          </cell>
          <cell r="M557">
            <v>0</v>
          </cell>
          <cell r="N557">
            <v>0</v>
          </cell>
          <cell r="O557">
            <v>84</v>
          </cell>
          <cell r="P557">
            <v>2184000</v>
          </cell>
        </row>
        <row r="558">
          <cell r="A558" t="str">
            <v>J.2.3</v>
          </cell>
          <cell r="B558" t="str">
            <v xml:space="preserve"> EXCAVATION</v>
          </cell>
          <cell r="C558">
            <v>3500</v>
          </cell>
          <cell r="D558" t="str">
            <v>M3</v>
          </cell>
          <cell r="E558" t="str">
            <v>M+L</v>
          </cell>
          <cell r="F558" t="str">
            <v>M+L</v>
          </cell>
          <cell r="H558">
            <v>0</v>
          </cell>
          <cell r="J558">
            <v>0</v>
          </cell>
          <cell r="K558" t="str">
            <v>M+L</v>
          </cell>
          <cell r="L558" t="str">
            <v>M+L</v>
          </cell>
          <cell r="M558">
            <v>0</v>
          </cell>
          <cell r="N558">
            <v>0</v>
          </cell>
          <cell r="O558">
            <v>60</v>
          </cell>
          <cell r="P558">
            <v>210000</v>
          </cell>
        </row>
        <row r="559">
          <cell r="A559" t="str">
            <v>J.2.4</v>
          </cell>
          <cell r="B559" t="str">
            <v xml:space="preserve"> BACKFILL</v>
          </cell>
          <cell r="C559">
            <v>2550</v>
          </cell>
          <cell r="D559" t="str">
            <v>M3</v>
          </cell>
          <cell r="E559" t="str">
            <v>M+L</v>
          </cell>
          <cell r="F559" t="str">
            <v>M+L</v>
          </cell>
          <cell r="H559">
            <v>0</v>
          </cell>
          <cell r="J559">
            <v>0</v>
          </cell>
          <cell r="K559" t="str">
            <v>M+L</v>
          </cell>
          <cell r="L559" t="str">
            <v>M+L</v>
          </cell>
          <cell r="M559">
            <v>0</v>
          </cell>
          <cell r="N559">
            <v>0</v>
          </cell>
          <cell r="O559">
            <v>100</v>
          </cell>
          <cell r="P559">
            <v>255000</v>
          </cell>
        </row>
        <row r="560">
          <cell r="A560" t="str">
            <v>J.2.5</v>
          </cell>
          <cell r="B560" t="str">
            <v xml:space="preserve"> CONCRETE FOR DUCT BANK 2000 PSI</v>
          </cell>
          <cell r="C560">
            <v>950</v>
          </cell>
          <cell r="D560" t="str">
            <v>M3</v>
          </cell>
          <cell r="E560" t="str">
            <v>M+L</v>
          </cell>
          <cell r="F560" t="str">
            <v>M+L</v>
          </cell>
          <cell r="H560">
            <v>0</v>
          </cell>
          <cell r="J560">
            <v>0</v>
          </cell>
          <cell r="K560" t="str">
            <v>M+L</v>
          </cell>
          <cell r="L560" t="str">
            <v>M+L</v>
          </cell>
          <cell r="M560">
            <v>0</v>
          </cell>
          <cell r="N560">
            <v>0</v>
          </cell>
          <cell r="O560">
            <v>1700</v>
          </cell>
          <cell r="P560">
            <v>1615000</v>
          </cell>
        </row>
        <row r="561">
          <cell r="A561" t="str">
            <v>J.2.6</v>
          </cell>
          <cell r="B561" t="str">
            <v xml:space="preserve"> RED COLORED OXIDE</v>
          </cell>
          <cell r="C561">
            <v>8550</v>
          </cell>
          <cell r="D561" t="str">
            <v>KG</v>
          </cell>
          <cell r="E561" t="str">
            <v>M+L</v>
          </cell>
          <cell r="F561" t="str">
            <v>M+L</v>
          </cell>
          <cell r="H561">
            <v>0</v>
          </cell>
          <cell r="J561">
            <v>0</v>
          </cell>
          <cell r="K561" t="str">
            <v>M+L</v>
          </cell>
          <cell r="L561" t="str">
            <v>M+L</v>
          </cell>
          <cell r="M561">
            <v>0</v>
          </cell>
          <cell r="N561">
            <v>0</v>
          </cell>
          <cell r="O561">
            <v>60</v>
          </cell>
          <cell r="P561">
            <v>513000</v>
          </cell>
        </row>
        <row r="562">
          <cell r="A562" t="str">
            <v>J.2.7</v>
          </cell>
          <cell r="B562" t="str">
            <v xml:space="preserve"> DISPOSAL</v>
          </cell>
          <cell r="C562">
            <v>950</v>
          </cell>
          <cell r="D562" t="str">
            <v>M3</v>
          </cell>
          <cell r="E562" t="str">
            <v>M+L</v>
          </cell>
          <cell r="F562" t="str">
            <v>M+L</v>
          </cell>
          <cell r="H562">
            <v>0</v>
          </cell>
          <cell r="J562">
            <v>0</v>
          </cell>
          <cell r="K562" t="str">
            <v>M+L</v>
          </cell>
          <cell r="L562" t="str">
            <v>M+L</v>
          </cell>
          <cell r="M562">
            <v>0</v>
          </cell>
          <cell r="N562">
            <v>0</v>
          </cell>
          <cell r="O562">
            <v>220</v>
          </cell>
          <cell r="P562">
            <v>209000</v>
          </cell>
        </row>
        <row r="563">
          <cell r="A563" t="str">
            <v>J.2.8</v>
          </cell>
          <cell r="B563" t="str">
            <v xml:space="preserve"> FORMWORK</v>
          </cell>
          <cell r="C563">
            <v>2000</v>
          </cell>
          <cell r="D563" t="str">
            <v>M2</v>
          </cell>
          <cell r="E563" t="str">
            <v>M+L</v>
          </cell>
          <cell r="F563" t="str">
            <v>M+L</v>
          </cell>
          <cell r="H563">
            <v>0</v>
          </cell>
          <cell r="J563">
            <v>0</v>
          </cell>
          <cell r="K563" t="str">
            <v>M+L</v>
          </cell>
          <cell r="L563" t="str">
            <v>M+L</v>
          </cell>
          <cell r="M563">
            <v>0</v>
          </cell>
          <cell r="N563">
            <v>0</v>
          </cell>
          <cell r="O563">
            <v>360</v>
          </cell>
          <cell r="P563">
            <v>720000</v>
          </cell>
        </row>
        <row r="564">
          <cell r="A564" t="str">
            <v>J.2.9</v>
          </cell>
          <cell r="B564" t="str">
            <v xml:space="preserve"> RE-BAR</v>
          </cell>
          <cell r="C564">
            <v>18250</v>
          </cell>
          <cell r="D564" t="str">
            <v>KG</v>
          </cell>
          <cell r="E564" t="str">
            <v>M+L</v>
          </cell>
          <cell r="F564" t="str">
            <v>M+L</v>
          </cell>
          <cell r="H564">
            <v>0</v>
          </cell>
          <cell r="J564">
            <v>0</v>
          </cell>
          <cell r="K564" t="str">
            <v>M+L</v>
          </cell>
          <cell r="L564" t="str">
            <v>M+L</v>
          </cell>
          <cell r="M564">
            <v>0</v>
          </cell>
          <cell r="N564">
            <v>0</v>
          </cell>
          <cell r="O564">
            <v>16</v>
          </cell>
          <cell r="P564">
            <v>292000</v>
          </cell>
        </row>
        <row r="565">
          <cell r="A565" t="str">
            <v>J.2.10</v>
          </cell>
          <cell r="B565" t="str">
            <v xml:space="preserve"> MAN-HOLE, (?????)</v>
          </cell>
          <cell r="C565">
            <v>0</v>
          </cell>
          <cell r="D565" t="str">
            <v>SET</v>
          </cell>
          <cell r="P565">
            <v>0</v>
          </cell>
        </row>
        <row r="566">
          <cell r="A566" t="str">
            <v>J.2.11</v>
          </cell>
          <cell r="B566" t="str">
            <v xml:space="preserve"> HAND HOLE, 1200Lx1000Wx1200D</v>
          </cell>
          <cell r="C566">
            <v>7</v>
          </cell>
          <cell r="D566" t="str">
            <v>SET</v>
          </cell>
          <cell r="E566" t="str">
            <v>M+L</v>
          </cell>
          <cell r="F566" t="str">
            <v>M+L</v>
          </cell>
          <cell r="H566">
            <v>0</v>
          </cell>
          <cell r="J566">
            <v>0</v>
          </cell>
          <cell r="K566" t="str">
            <v>M+L</v>
          </cell>
          <cell r="L566" t="str">
            <v>M+L</v>
          </cell>
          <cell r="M566">
            <v>0</v>
          </cell>
          <cell r="N566">
            <v>0</v>
          </cell>
          <cell r="O566">
            <v>18000</v>
          </cell>
          <cell r="P566">
            <v>126000</v>
          </cell>
        </row>
        <row r="567">
          <cell r="A567" t="str">
            <v>J.2.12</v>
          </cell>
          <cell r="B567" t="str">
            <v xml:space="preserve"> COMPOND FOR WATER SEALING(IN MH.)</v>
          </cell>
          <cell r="C567">
            <v>1250</v>
          </cell>
          <cell r="D567" t="str">
            <v>KG</v>
          </cell>
          <cell r="E567" t="str">
            <v>M+L</v>
          </cell>
          <cell r="F567" t="str">
            <v>M+L</v>
          </cell>
          <cell r="H567">
            <v>0</v>
          </cell>
          <cell r="J567">
            <v>0</v>
          </cell>
          <cell r="K567" t="str">
            <v>M+L</v>
          </cell>
          <cell r="L567" t="str">
            <v>M+L</v>
          </cell>
          <cell r="M567">
            <v>0</v>
          </cell>
          <cell r="N567">
            <v>0</v>
          </cell>
          <cell r="O567">
            <v>200</v>
          </cell>
          <cell r="P567">
            <v>250000</v>
          </cell>
        </row>
        <row r="568">
          <cell r="B568" t="str">
            <v>SUB-TOTAL : (J.2)</v>
          </cell>
          <cell r="F568">
            <v>1004000</v>
          </cell>
          <cell r="J568">
            <v>8020</v>
          </cell>
          <cell r="L568">
            <v>1004000</v>
          </cell>
          <cell r="P568">
            <v>6436000</v>
          </cell>
        </row>
        <row r="569">
          <cell r="F569">
            <v>0</v>
          </cell>
          <cell r="H569">
            <v>0</v>
          </cell>
          <cell r="J569">
            <v>0</v>
          </cell>
          <cell r="K569">
            <v>0</v>
          </cell>
          <cell r="L569">
            <v>0</v>
          </cell>
          <cell r="M569">
            <v>0</v>
          </cell>
          <cell r="N569">
            <v>0</v>
          </cell>
          <cell r="O569">
            <v>0</v>
          </cell>
          <cell r="P569">
            <v>0</v>
          </cell>
        </row>
        <row r="570">
          <cell r="B570" t="str">
            <v>SUB-TOTAL : (J)</v>
          </cell>
          <cell r="F570">
            <v>5900800</v>
          </cell>
          <cell r="H570">
            <v>0</v>
          </cell>
          <cell r="J570">
            <v>27331</v>
          </cell>
          <cell r="K570">
            <v>0</v>
          </cell>
          <cell r="L570">
            <v>5900800</v>
          </cell>
          <cell r="M570">
            <v>0</v>
          </cell>
          <cell r="N570">
            <v>0</v>
          </cell>
          <cell r="O570">
            <v>0</v>
          </cell>
          <cell r="P570">
            <v>21953600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gct"/>
      <sheetName val="dtct"/>
      <sheetName val="gvl"/>
      <sheetName val="Sheet10"/>
      <sheetName val="Sheet11"/>
      <sheetName val="Sheet12"/>
      <sheetName val="Sheet13"/>
      <sheetName val="Sheet14"/>
      <sheetName val="Sheet15"/>
      <sheetName val="Sheet16"/>
      <sheetName val="Dinh muc du toan"/>
      <sheetName val="Config"/>
      <sheetName val="AutoClose"/>
      <sheetName val="total"/>
      <sheetName val="(viet)"/>
      <sheetName val="dictionary"/>
      <sheetName val="New(eng)"/>
      <sheetName val="RFI(eng)SW-sun"/>
      <sheetName val="RFI(eng)HVP-sun"/>
      <sheetName val="RFI(eng)SW"/>
      <sheetName val="RFI(eng)SW (2)"/>
      <sheetName val="RFI(eng)HVP"/>
      <sheetName val="RFI(eng)Lab."/>
      <sheetName val="RFI -add"/>
    </sheetNames>
    <sheetDataSet>
      <sheetData sheetId="0" refreshError="1"/>
      <sheetData sheetId="1" refreshError="1"/>
      <sheetData sheetId="2" refreshError="1">
        <row r="9">
          <cell r="N9">
            <v>118182</v>
          </cell>
        </row>
        <row r="16">
          <cell r="N16">
            <v>759</v>
          </cell>
        </row>
        <row r="17">
          <cell r="N17">
            <v>55000</v>
          </cell>
        </row>
        <row r="38">
          <cell r="N38">
            <v>4.5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38ED-AC76-4422-8A58-3A15937F89CE}">
  <sheetPr codeName="Sheet13">
    <tabColor theme="6" tint="0.39997558519241921"/>
    <pageSetUpPr fitToPage="1"/>
  </sheetPr>
  <dimension ref="A1:AI3"/>
  <sheetViews>
    <sheetView showGridLines="0" tabSelected="1" topLeftCell="E1" zoomScale="85" zoomScaleNormal="85" workbookViewId="0">
      <selection activeCell="O3" sqref="O3"/>
    </sheetView>
  </sheetViews>
  <sheetFormatPr defaultRowHeight="16.5"/>
  <cols>
    <col min="1" max="1" width="10.21875" style="5" customWidth="1"/>
    <col min="2" max="2" width="12.21875" style="6" customWidth="1"/>
    <col min="3" max="3" width="28.6640625" style="3" customWidth="1"/>
    <col min="4" max="4" width="30.6640625" style="6" customWidth="1"/>
    <col min="5" max="5" width="10.88671875" style="6" customWidth="1"/>
    <col min="6" max="6" width="10.6640625" style="4" customWidth="1"/>
    <col min="7" max="7" width="15.6640625" style="4" customWidth="1"/>
    <col min="8" max="8" width="7.6640625" style="9" customWidth="1"/>
    <col min="9" max="15" width="13.5546875" style="3" customWidth="1"/>
    <col min="16" max="22" width="14.6640625" style="7" customWidth="1"/>
    <col min="23" max="25" width="13.88671875" style="7" customWidth="1"/>
    <col min="26" max="26" width="14.88671875" style="7" customWidth="1"/>
    <col min="27" max="27" width="14.88671875" style="3" customWidth="1"/>
    <col min="28" max="28" width="15.88671875" style="8" customWidth="1"/>
    <col min="29" max="30" width="15.77734375" style="4" customWidth="1"/>
    <col min="31" max="31" width="15.77734375" style="9" customWidth="1"/>
    <col min="32" max="32" width="15.77734375" style="4" customWidth="1"/>
    <col min="33" max="35" width="15.77734375" style="3" customWidth="1"/>
    <col min="36" max="36" width="10.88671875" style="3" customWidth="1"/>
    <col min="37" max="38" width="8.88671875" style="3" customWidth="1"/>
    <col min="39" max="250" width="9" style="3"/>
    <col min="251" max="251" width="5.109375" style="3" customWidth="1"/>
    <col min="252" max="252" width="10.21875" style="3" customWidth="1"/>
    <col min="253" max="253" width="12.21875" style="3" customWidth="1"/>
    <col min="254" max="254" width="24.33203125" style="3" customWidth="1"/>
    <col min="255" max="255" width="29.33203125" style="3" customWidth="1"/>
    <col min="256" max="256" width="12.109375" style="3" customWidth="1"/>
    <col min="257" max="257" width="11.88671875" style="3" customWidth="1"/>
    <col min="258" max="258" width="14.6640625" style="3" customWidth="1"/>
    <col min="259" max="264" width="13.5546875" style="3" customWidth="1"/>
    <col min="265" max="271" width="14.6640625" style="3" customWidth="1"/>
    <col min="272" max="274" width="13.88671875" style="3" bestFit="1" customWidth="1"/>
    <col min="275" max="276" width="14.88671875" style="3" bestFit="1" customWidth="1"/>
    <col min="277" max="277" width="15.88671875" style="3" customWidth="1"/>
    <col min="278" max="279" width="0" style="3" hidden="1" customWidth="1"/>
    <col min="280" max="280" width="11.6640625" style="3" customWidth="1"/>
    <col min="281" max="287" width="15.77734375" style="3" customWidth="1"/>
    <col min="288" max="506" width="9" style="3"/>
    <col min="507" max="507" width="5.109375" style="3" customWidth="1"/>
    <col min="508" max="508" width="10.21875" style="3" customWidth="1"/>
    <col min="509" max="509" width="12.21875" style="3" customWidth="1"/>
    <col min="510" max="510" width="24.33203125" style="3" customWidth="1"/>
    <col min="511" max="511" width="29.33203125" style="3" customWidth="1"/>
    <col min="512" max="512" width="12.109375" style="3" customWidth="1"/>
    <col min="513" max="513" width="11.88671875" style="3" customWidth="1"/>
    <col min="514" max="514" width="14.6640625" style="3" customWidth="1"/>
    <col min="515" max="520" width="13.5546875" style="3" customWidth="1"/>
    <col min="521" max="527" width="14.6640625" style="3" customWidth="1"/>
    <col min="528" max="530" width="13.88671875" style="3" bestFit="1" customWidth="1"/>
    <col min="531" max="532" width="14.88671875" style="3" bestFit="1" customWidth="1"/>
    <col min="533" max="533" width="15.88671875" style="3" customWidth="1"/>
    <col min="534" max="535" width="0" style="3" hidden="1" customWidth="1"/>
    <col min="536" max="536" width="11.6640625" style="3" customWidth="1"/>
    <col min="537" max="543" width="15.77734375" style="3" customWidth="1"/>
    <col min="544" max="762" width="9" style="3"/>
    <col min="763" max="763" width="5.109375" style="3" customWidth="1"/>
    <col min="764" max="764" width="10.21875" style="3" customWidth="1"/>
    <col min="765" max="765" width="12.21875" style="3" customWidth="1"/>
    <col min="766" max="766" width="24.33203125" style="3" customWidth="1"/>
    <col min="767" max="767" width="29.33203125" style="3" customWidth="1"/>
    <col min="768" max="768" width="12.109375" style="3" customWidth="1"/>
    <col min="769" max="769" width="11.88671875" style="3" customWidth="1"/>
    <col min="770" max="770" width="14.6640625" style="3" customWidth="1"/>
    <col min="771" max="776" width="13.5546875" style="3" customWidth="1"/>
    <col min="777" max="783" width="14.6640625" style="3" customWidth="1"/>
    <col min="784" max="786" width="13.88671875" style="3" bestFit="1" customWidth="1"/>
    <col min="787" max="788" width="14.88671875" style="3" bestFit="1" customWidth="1"/>
    <col min="789" max="789" width="15.88671875" style="3" customWidth="1"/>
    <col min="790" max="791" width="0" style="3" hidden="1" customWidth="1"/>
    <col min="792" max="792" width="11.6640625" style="3" customWidth="1"/>
    <col min="793" max="799" width="15.77734375" style="3" customWidth="1"/>
    <col min="800" max="1018" width="9" style="3"/>
    <col min="1019" max="1019" width="5.109375" style="3" customWidth="1"/>
    <col min="1020" max="1020" width="10.21875" style="3" customWidth="1"/>
    <col min="1021" max="1021" width="12.21875" style="3" customWidth="1"/>
    <col min="1022" max="1022" width="24.33203125" style="3" customWidth="1"/>
    <col min="1023" max="1023" width="29.33203125" style="3" customWidth="1"/>
    <col min="1024" max="1024" width="12.109375" style="3" customWidth="1"/>
    <col min="1025" max="1025" width="11.88671875" style="3" customWidth="1"/>
    <col min="1026" max="1026" width="14.6640625" style="3" customWidth="1"/>
    <col min="1027" max="1032" width="13.5546875" style="3" customWidth="1"/>
    <col min="1033" max="1039" width="14.6640625" style="3" customWidth="1"/>
    <col min="1040" max="1042" width="13.88671875" style="3" bestFit="1" customWidth="1"/>
    <col min="1043" max="1044" width="14.88671875" style="3" bestFit="1" customWidth="1"/>
    <col min="1045" max="1045" width="15.88671875" style="3" customWidth="1"/>
    <col min="1046" max="1047" width="0" style="3" hidden="1" customWidth="1"/>
    <col min="1048" max="1048" width="11.6640625" style="3" customWidth="1"/>
    <col min="1049" max="1055" width="15.77734375" style="3" customWidth="1"/>
    <col min="1056" max="1274" width="9" style="3"/>
    <col min="1275" max="1275" width="5.109375" style="3" customWidth="1"/>
    <col min="1276" max="1276" width="10.21875" style="3" customWidth="1"/>
    <col min="1277" max="1277" width="12.21875" style="3" customWidth="1"/>
    <col min="1278" max="1278" width="24.33203125" style="3" customWidth="1"/>
    <col min="1279" max="1279" width="29.33203125" style="3" customWidth="1"/>
    <col min="1280" max="1280" width="12.109375" style="3" customWidth="1"/>
    <col min="1281" max="1281" width="11.88671875" style="3" customWidth="1"/>
    <col min="1282" max="1282" width="14.6640625" style="3" customWidth="1"/>
    <col min="1283" max="1288" width="13.5546875" style="3" customWidth="1"/>
    <col min="1289" max="1295" width="14.6640625" style="3" customWidth="1"/>
    <col min="1296" max="1298" width="13.88671875" style="3" bestFit="1" customWidth="1"/>
    <col min="1299" max="1300" width="14.88671875" style="3" bestFit="1" customWidth="1"/>
    <col min="1301" max="1301" width="15.88671875" style="3" customWidth="1"/>
    <col min="1302" max="1303" width="0" style="3" hidden="1" customWidth="1"/>
    <col min="1304" max="1304" width="11.6640625" style="3" customWidth="1"/>
    <col min="1305" max="1311" width="15.77734375" style="3" customWidth="1"/>
    <col min="1312" max="1530" width="9" style="3"/>
    <col min="1531" max="1531" width="5.109375" style="3" customWidth="1"/>
    <col min="1532" max="1532" width="10.21875" style="3" customWidth="1"/>
    <col min="1533" max="1533" width="12.21875" style="3" customWidth="1"/>
    <col min="1534" max="1534" width="24.33203125" style="3" customWidth="1"/>
    <col min="1535" max="1535" width="29.33203125" style="3" customWidth="1"/>
    <col min="1536" max="1536" width="12.109375" style="3" customWidth="1"/>
    <col min="1537" max="1537" width="11.88671875" style="3" customWidth="1"/>
    <col min="1538" max="1538" width="14.6640625" style="3" customWidth="1"/>
    <col min="1539" max="1544" width="13.5546875" style="3" customWidth="1"/>
    <col min="1545" max="1551" width="14.6640625" style="3" customWidth="1"/>
    <col min="1552" max="1554" width="13.88671875" style="3" bestFit="1" customWidth="1"/>
    <col min="1555" max="1556" width="14.88671875" style="3" bestFit="1" customWidth="1"/>
    <col min="1557" max="1557" width="15.88671875" style="3" customWidth="1"/>
    <col min="1558" max="1559" width="0" style="3" hidden="1" customWidth="1"/>
    <col min="1560" max="1560" width="11.6640625" style="3" customWidth="1"/>
    <col min="1561" max="1567" width="15.77734375" style="3" customWidth="1"/>
    <col min="1568" max="1786" width="9" style="3"/>
    <col min="1787" max="1787" width="5.109375" style="3" customWidth="1"/>
    <col min="1788" max="1788" width="10.21875" style="3" customWidth="1"/>
    <col min="1789" max="1789" width="12.21875" style="3" customWidth="1"/>
    <col min="1790" max="1790" width="24.33203125" style="3" customWidth="1"/>
    <col min="1791" max="1791" width="29.33203125" style="3" customWidth="1"/>
    <col min="1792" max="1792" width="12.109375" style="3" customWidth="1"/>
    <col min="1793" max="1793" width="11.88671875" style="3" customWidth="1"/>
    <col min="1794" max="1794" width="14.6640625" style="3" customWidth="1"/>
    <col min="1795" max="1800" width="13.5546875" style="3" customWidth="1"/>
    <col min="1801" max="1807" width="14.6640625" style="3" customWidth="1"/>
    <col min="1808" max="1810" width="13.88671875" style="3" bestFit="1" customWidth="1"/>
    <col min="1811" max="1812" width="14.88671875" style="3" bestFit="1" customWidth="1"/>
    <col min="1813" max="1813" width="15.88671875" style="3" customWidth="1"/>
    <col min="1814" max="1815" width="0" style="3" hidden="1" customWidth="1"/>
    <col min="1816" max="1816" width="11.6640625" style="3" customWidth="1"/>
    <col min="1817" max="1823" width="15.77734375" style="3" customWidth="1"/>
    <col min="1824" max="2042" width="9" style="3"/>
    <col min="2043" max="2043" width="5.109375" style="3" customWidth="1"/>
    <col min="2044" max="2044" width="10.21875" style="3" customWidth="1"/>
    <col min="2045" max="2045" width="12.21875" style="3" customWidth="1"/>
    <col min="2046" max="2046" width="24.33203125" style="3" customWidth="1"/>
    <col min="2047" max="2047" width="29.33203125" style="3" customWidth="1"/>
    <col min="2048" max="2048" width="12.109375" style="3" customWidth="1"/>
    <col min="2049" max="2049" width="11.88671875" style="3" customWidth="1"/>
    <col min="2050" max="2050" width="14.6640625" style="3" customWidth="1"/>
    <col min="2051" max="2056" width="13.5546875" style="3" customWidth="1"/>
    <col min="2057" max="2063" width="14.6640625" style="3" customWidth="1"/>
    <col min="2064" max="2066" width="13.88671875" style="3" bestFit="1" customWidth="1"/>
    <col min="2067" max="2068" width="14.88671875" style="3" bestFit="1" customWidth="1"/>
    <col min="2069" max="2069" width="15.88671875" style="3" customWidth="1"/>
    <col min="2070" max="2071" width="0" style="3" hidden="1" customWidth="1"/>
    <col min="2072" max="2072" width="11.6640625" style="3" customWidth="1"/>
    <col min="2073" max="2079" width="15.77734375" style="3" customWidth="1"/>
    <col min="2080" max="2298" width="9" style="3"/>
    <col min="2299" max="2299" width="5.109375" style="3" customWidth="1"/>
    <col min="2300" max="2300" width="10.21875" style="3" customWidth="1"/>
    <col min="2301" max="2301" width="12.21875" style="3" customWidth="1"/>
    <col min="2302" max="2302" width="24.33203125" style="3" customWidth="1"/>
    <col min="2303" max="2303" width="29.33203125" style="3" customWidth="1"/>
    <col min="2304" max="2304" width="12.109375" style="3" customWidth="1"/>
    <col min="2305" max="2305" width="11.88671875" style="3" customWidth="1"/>
    <col min="2306" max="2306" width="14.6640625" style="3" customWidth="1"/>
    <col min="2307" max="2312" width="13.5546875" style="3" customWidth="1"/>
    <col min="2313" max="2319" width="14.6640625" style="3" customWidth="1"/>
    <col min="2320" max="2322" width="13.88671875" style="3" bestFit="1" customWidth="1"/>
    <col min="2323" max="2324" width="14.88671875" style="3" bestFit="1" customWidth="1"/>
    <col min="2325" max="2325" width="15.88671875" style="3" customWidth="1"/>
    <col min="2326" max="2327" width="0" style="3" hidden="1" customWidth="1"/>
    <col min="2328" max="2328" width="11.6640625" style="3" customWidth="1"/>
    <col min="2329" max="2335" width="15.77734375" style="3" customWidth="1"/>
    <col min="2336" max="2554" width="9" style="3"/>
    <col min="2555" max="2555" width="5.109375" style="3" customWidth="1"/>
    <col min="2556" max="2556" width="10.21875" style="3" customWidth="1"/>
    <col min="2557" max="2557" width="12.21875" style="3" customWidth="1"/>
    <col min="2558" max="2558" width="24.33203125" style="3" customWidth="1"/>
    <col min="2559" max="2559" width="29.33203125" style="3" customWidth="1"/>
    <col min="2560" max="2560" width="12.109375" style="3" customWidth="1"/>
    <col min="2561" max="2561" width="11.88671875" style="3" customWidth="1"/>
    <col min="2562" max="2562" width="14.6640625" style="3" customWidth="1"/>
    <col min="2563" max="2568" width="13.5546875" style="3" customWidth="1"/>
    <col min="2569" max="2575" width="14.6640625" style="3" customWidth="1"/>
    <col min="2576" max="2578" width="13.88671875" style="3" bestFit="1" customWidth="1"/>
    <col min="2579" max="2580" width="14.88671875" style="3" bestFit="1" customWidth="1"/>
    <col min="2581" max="2581" width="15.88671875" style="3" customWidth="1"/>
    <col min="2582" max="2583" width="0" style="3" hidden="1" customWidth="1"/>
    <col min="2584" max="2584" width="11.6640625" style="3" customWidth="1"/>
    <col min="2585" max="2591" width="15.77734375" style="3" customWidth="1"/>
    <col min="2592" max="2810" width="9" style="3"/>
    <col min="2811" max="2811" width="5.109375" style="3" customWidth="1"/>
    <col min="2812" max="2812" width="10.21875" style="3" customWidth="1"/>
    <col min="2813" max="2813" width="12.21875" style="3" customWidth="1"/>
    <col min="2814" max="2814" width="24.33203125" style="3" customWidth="1"/>
    <col min="2815" max="2815" width="29.33203125" style="3" customWidth="1"/>
    <col min="2816" max="2816" width="12.109375" style="3" customWidth="1"/>
    <col min="2817" max="2817" width="11.88671875" style="3" customWidth="1"/>
    <col min="2818" max="2818" width="14.6640625" style="3" customWidth="1"/>
    <col min="2819" max="2824" width="13.5546875" style="3" customWidth="1"/>
    <col min="2825" max="2831" width="14.6640625" style="3" customWidth="1"/>
    <col min="2832" max="2834" width="13.88671875" style="3" bestFit="1" customWidth="1"/>
    <col min="2835" max="2836" width="14.88671875" style="3" bestFit="1" customWidth="1"/>
    <col min="2837" max="2837" width="15.88671875" style="3" customWidth="1"/>
    <col min="2838" max="2839" width="0" style="3" hidden="1" customWidth="1"/>
    <col min="2840" max="2840" width="11.6640625" style="3" customWidth="1"/>
    <col min="2841" max="2847" width="15.77734375" style="3" customWidth="1"/>
    <col min="2848" max="3066" width="9" style="3"/>
    <col min="3067" max="3067" width="5.109375" style="3" customWidth="1"/>
    <col min="3068" max="3068" width="10.21875" style="3" customWidth="1"/>
    <col min="3069" max="3069" width="12.21875" style="3" customWidth="1"/>
    <col min="3070" max="3070" width="24.33203125" style="3" customWidth="1"/>
    <col min="3071" max="3071" width="29.33203125" style="3" customWidth="1"/>
    <col min="3072" max="3072" width="12.109375" style="3" customWidth="1"/>
    <col min="3073" max="3073" width="11.88671875" style="3" customWidth="1"/>
    <col min="3074" max="3074" width="14.6640625" style="3" customWidth="1"/>
    <col min="3075" max="3080" width="13.5546875" style="3" customWidth="1"/>
    <col min="3081" max="3087" width="14.6640625" style="3" customWidth="1"/>
    <col min="3088" max="3090" width="13.88671875" style="3" bestFit="1" customWidth="1"/>
    <col min="3091" max="3092" width="14.88671875" style="3" bestFit="1" customWidth="1"/>
    <col min="3093" max="3093" width="15.88671875" style="3" customWidth="1"/>
    <col min="3094" max="3095" width="0" style="3" hidden="1" customWidth="1"/>
    <col min="3096" max="3096" width="11.6640625" style="3" customWidth="1"/>
    <col min="3097" max="3103" width="15.77734375" style="3" customWidth="1"/>
    <col min="3104" max="3322" width="9" style="3"/>
    <col min="3323" max="3323" width="5.109375" style="3" customWidth="1"/>
    <col min="3324" max="3324" width="10.21875" style="3" customWidth="1"/>
    <col min="3325" max="3325" width="12.21875" style="3" customWidth="1"/>
    <col min="3326" max="3326" width="24.33203125" style="3" customWidth="1"/>
    <col min="3327" max="3327" width="29.33203125" style="3" customWidth="1"/>
    <col min="3328" max="3328" width="12.109375" style="3" customWidth="1"/>
    <col min="3329" max="3329" width="11.88671875" style="3" customWidth="1"/>
    <col min="3330" max="3330" width="14.6640625" style="3" customWidth="1"/>
    <col min="3331" max="3336" width="13.5546875" style="3" customWidth="1"/>
    <col min="3337" max="3343" width="14.6640625" style="3" customWidth="1"/>
    <col min="3344" max="3346" width="13.88671875" style="3" bestFit="1" customWidth="1"/>
    <col min="3347" max="3348" width="14.88671875" style="3" bestFit="1" customWidth="1"/>
    <col min="3349" max="3349" width="15.88671875" style="3" customWidth="1"/>
    <col min="3350" max="3351" width="0" style="3" hidden="1" customWidth="1"/>
    <col min="3352" max="3352" width="11.6640625" style="3" customWidth="1"/>
    <col min="3353" max="3359" width="15.77734375" style="3" customWidth="1"/>
    <col min="3360" max="3578" width="9" style="3"/>
    <col min="3579" max="3579" width="5.109375" style="3" customWidth="1"/>
    <col min="3580" max="3580" width="10.21875" style="3" customWidth="1"/>
    <col min="3581" max="3581" width="12.21875" style="3" customWidth="1"/>
    <col min="3582" max="3582" width="24.33203125" style="3" customWidth="1"/>
    <col min="3583" max="3583" width="29.33203125" style="3" customWidth="1"/>
    <col min="3584" max="3584" width="12.109375" style="3" customWidth="1"/>
    <col min="3585" max="3585" width="11.88671875" style="3" customWidth="1"/>
    <col min="3586" max="3586" width="14.6640625" style="3" customWidth="1"/>
    <col min="3587" max="3592" width="13.5546875" style="3" customWidth="1"/>
    <col min="3593" max="3599" width="14.6640625" style="3" customWidth="1"/>
    <col min="3600" max="3602" width="13.88671875" style="3" bestFit="1" customWidth="1"/>
    <col min="3603" max="3604" width="14.88671875" style="3" bestFit="1" customWidth="1"/>
    <col min="3605" max="3605" width="15.88671875" style="3" customWidth="1"/>
    <col min="3606" max="3607" width="0" style="3" hidden="1" customWidth="1"/>
    <col min="3608" max="3608" width="11.6640625" style="3" customWidth="1"/>
    <col min="3609" max="3615" width="15.77734375" style="3" customWidth="1"/>
    <col min="3616" max="3834" width="9" style="3"/>
    <col min="3835" max="3835" width="5.109375" style="3" customWidth="1"/>
    <col min="3836" max="3836" width="10.21875" style="3" customWidth="1"/>
    <col min="3837" max="3837" width="12.21875" style="3" customWidth="1"/>
    <col min="3838" max="3838" width="24.33203125" style="3" customWidth="1"/>
    <col min="3839" max="3839" width="29.33203125" style="3" customWidth="1"/>
    <col min="3840" max="3840" width="12.109375" style="3" customWidth="1"/>
    <col min="3841" max="3841" width="11.88671875" style="3" customWidth="1"/>
    <col min="3842" max="3842" width="14.6640625" style="3" customWidth="1"/>
    <col min="3843" max="3848" width="13.5546875" style="3" customWidth="1"/>
    <col min="3849" max="3855" width="14.6640625" style="3" customWidth="1"/>
    <col min="3856" max="3858" width="13.88671875" style="3" bestFit="1" customWidth="1"/>
    <col min="3859" max="3860" width="14.88671875" style="3" bestFit="1" customWidth="1"/>
    <col min="3861" max="3861" width="15.88671875" style="3" customWidth="1"/>
    <col min="3862" max="3863" width="0" style="3" hidden="1" customWidth="1"/>
    <col min="3864" max="3864" width="11.6640625" style="3" customWidth="1"/>
    <col min="3865" max="3871" width="15.77734375" style="3" customWidth="1"/>
    <col min="3872" max="4090" width="9" style="3"/>
    <col min="4091" max="4091" width="5.109375" style="3" customWidth="1"/>
    <col min="4092" max="4092" width="10.21875" style="3" customWidth="1"/>
    <col min="4093" max="4093" width="12.21875" style="3" customWidth="1"/>
    <col min="4094" max="4094" width="24.33203125" style="3" customWidth="1"/>
    <col min="4095" max="4095" width="29.33203125" style="3" customWidth="1"/>
    <col min="4096" max="4096" width="12.109375" style="3" customWidth="1"/>
    <col min="4097" max="4097" width="11.88671875" style="3" customWidth="1"/>
    <col min="4098" max="4098" width="14.6640625" style="3" customWidth="1"/>
    <col min="4099" max="4104" width="13.5546875" style="3" customWidth="1"/>
    <col min="4105" max="4111" width="14.6640625" style="3" customWidth="1"/>
    <col min="4112" max="4114" width="13.88671875" style="3" bestFit="1" customWidth="1"/>
    <col min="4115" max="4116" width="14.88671875" style="3" bestFit="1" customWidth="1"/>
    <col min="4117" max="4117" width="15.88671875" style="3" customWidth="1"/>
    <col min="4118" max="4119" width="0" style="3" hidden="1" customWidth="1"/>
    <col min="4120" max="4120" width="11.6640625" style="3" customWidth="1"/>
    <col min="4121" max="4127" width="15.77734375" style="3" customWidth="1"/>
    <col min="4128" max="4346" width="9" style="3"/>
    <col min="4347" max="4347" width="5.109375" style="3" customWidth="1"/>
    <col min="4348" max="4348" width="10.21875" style="3" customWidth="1"/>
    <col min="4349" max="4349" width="12.21875" style="3" customWidth="1"/>
    <col min="4350" max="4350" width="24.33203125" style="3" customWidth="1"/>
    <col min="4351" max="4351" width="29.33203125" style="3" customWidth="1"/>
    <col min="4352" max="4352" width="12.109375" style="3" customWidth="1"/>
    <col min="4353" max="4353" width="11.88671875" style="3" customWidth="1"/>
    <col min="4354" max="4354" width="14.6640625" style="3" customWidth="1"/>
    <col min="4355" max="4360" width="13.5546875" style="3" customWidth="1"/>
    <col min="4361" max="4367" width="14.6640625" style="3" customWidth="1"/>
    <col min="4368" max="4370" width="13.88671875" style="3" bestFit="1" customWidth="1"/>
    <col min="4371" max="4372" width="14.88671875" style="3" bestFit="1" customWidth="1"/>
    <col min="4373" max="4373" width="15.88671875" style="3" customWidth="1"/>
    <col min="4374" max="4375" width="0" style="3" hidden="1" customWidth="1"/>
    <col min="4376" max="4376" width="11.6640625" style="3" customWidth="1"/>
    <col min="4377" max="4383" width="15.77734375" style="3" customWidth="1"/>
    <col min="4384" max="4602" width="9" style="3"/>
    <col min="4603" max="4603" width="5.109375" style="3" customWidth="1"/>
    <col min="4604" max="4604" width="10.21875" style="3" customWidth="1"/>
    <col min="4605" max="4605" width="12.21875" style="3" customWidth="1"/>
    <col min="4606" max="4606" width="24.33203125" style="3" customWidth="1"/>
    <col min="4607" max="4607" width="29.33203125" style="3" customWidth="1"/>
    <col min="4608" max="4608" width="12.109375" style="3" customWidth="1"/>
    <col min="4609" max="4609" width="11.88671875" style="3" customWidth="1"/>
    <col min="4610" max="4610" width="14.6640625" style="3" customWidth="1"/>
    <col min="4611" max="4616" width="13.5546875" style="3" customWidth="1"/>
    <col min="4617" max="4623" width="14.6640625" style="3" customWidth="1"/>
    <col min="4624" max="4626" width="13.88671875" style="3" bestFit="1" customWidth="1"/>
    <col min="4627" max="4628" width="14.88671875" style="3" bestFit="1" customWidth="1"/>
    <col min="4629" max="4629" width="15.88671875" style="3" customWidth="1"/>
    <col min="4630" max="4631" width="0" style="3" hidden="1" customWidth="1"/>
    <col min="4632" max="4632" width="11.6640625" style="3" customWidth="1"/>
    <col min="4633" max="4639" width="15.77734375" style="3" customWidth="1"/>
    <col min="4640" max="4858" width="9" style="3"/>
    <col min="4859" max="4859" width="5.109375" style="3" customWidth="1"/>
    <col min="4860" max="4860" width="10.21875" style="3" customWidth="1"/>
    <col min="4861" max="4861" width="12.21875" style="3" customWidth="1"/>
    <col min="4862" max="4862" width="24.33203125" style="3" customWidth="1"/>
    <col min="4863" max="4863" width="29.33203125" style="3" customWidth="1"/>
    <col min="4864" max="4864" width="12.109375" style="3" customWidth="1"/>
    <col min="4865" max="4865" width="11.88671875" style="3" customWidth="1"/>
    <col min="4866" max="4866" width="14.6640625" style="3" customWidth="1"/>
    <col min="4867" max="4872" width="13.5546875" style="3" customWidth="1"/>
    <col min="4873" max="4879" width="14.6640625" style="3" customWidth="1"/>
    <col min="4880" max="4882" width="13.88671875" style="3" bestFit="1" customWidth="1"/>
    <col min="4883" max="4884" width="14.88671875" style="3" bestFit="1" customWidth="1"/>
    <col min="4885" max="4885" width="15.88671875" style="3" customWidth="1"/>
    <col min="4886" max="4887" width="0" style="3" hidden="1" customWidth="1"/>
    <col min="4888" max="4888" width="11.6640625" style="3" customWidth="1"/>
    <col min="4889" max="4895" width="15.77734375" style="3" customWidth="1"/>
    <col min="4896" max="5114" width="9" style="3"/>
    <col min="5115" max="5115" width="5.109375" style="3" customWidth="1"/>
    <col min="5116" max="5116" width="10.21875" style="3" customWidth="1"/>
    <col min="5117" max="5117" width="12.21875" style="3" customWidth="1"/>
    <col min="5118" max="5118" width="24.33203125" style="3" customWidth="1"/>
    <col min="5119" max="5119" width="29.33203125" style="3" customWidth="1"/>
    <col min="5120" max="5120" width="12.109375" style="3" customWidth="1"/>
    <col min="5121" max="5121" width="11.88671875" style="3" customWidth="1"/>
    <col min="5122" max="5122" width="14.6640625" style="3" customWidth="1"/>
    <col min="5123" max="5128" width="13.5546875" style="3" customWidth="1"/>
    <col min="5129" max="5135" width="14.6640625" style="3" customWidth="1"/>
    <col min="5136" max="5138" width="13.88671875" style="3" bestFit="1" customWidth="1"/>
    <col min="5139" max="5140" width="14.88671875" style="3" bestFit="1" customWidth="1"/>
    <col min="5141" max="5141" width="15.88671875" style="3" customWidth="1"/>
    <col min="5142" max="5143" width="0" style="3" hidden="1" customWidth="1"/>
    <col min="5144" max="5144" width="11.6640625" style="3" customWidth="1"/>
    <col min="5145" max="5151" width="15.77734375" style="3" customWidth="1"/>
    <col min="5152" max="5370" width="9" style="3"/>
    <col min="5371" max="5371" width="5.109375" style="3" customWidth="1"/>
    <col min="5372" max="5372" width="10.21875" style="3" customWidth="1"/>
    <col min="5373" max="5373" width="12.21875" style="3" customWidth="1"/>
    <col min="5374" max="5374" width="24.33203125" style="3" customWidth="1"/>
    <col min="5375" max="5375" width="29.33203125" style="3" customWidth="1"/>
    <col min="5376" max="5376" width="12.109375" style="3" customWidth="1"/>
    <col min="5377" max="5377" width="11.88671875" style="3" customWidth="1"/>
    <col min="5378" max="5378" width="14.6640625" style="3" customWidth="1"/>
    <col min="5379" max="5384" width="13.5546875" style="3" customWidth="1"/>
    <col min="5385" max="5391" width="14.6640625" style="3" customWidth="1"/>
    <col min="5392" max="5394" width="13.88671875" style="3" bestFit="1" customWidth="1"/>
    <col min="5395" max="5396" width="14.88671875" style="3" bestFit="1" customWidth="1"/>
    <col min="5397" max="5397" width="15.88671875" style="3" customWidth="1"/>
    <col min="5398" max="5399" width="0" style="3" hidden="1" customWidth="1"/>
    <col min="5400" max="5400" width="11.6640625" style="3" customWidth="1"/>
    <col min="5401" max="5407" width="15.77734375" style="3" customWidth="1"/>
    <col min="5408" max="5626" width="9" style="3"/>
    <col min="5627" max="5627" width="5.109375" style="3" customWidth="1"/>
    <col min="5628" max="5628" width="10.21875" style="3" customWidth="1"/>
    <col min="5629" max="5629" width="12.21875" style="3" customWidth="1"/>
    <col min="5630" max="5630" width="24.33203125" style="3" customWidth="1"/>
    <col min="5631" max="5631" width="29.33203125" style="3" customWidth="1"/>
    <col min="5632" max="5632" width="12.109375" style="3" customWidth="1"/>
    <col min="5633" max="5633" width="11.88671875" style="3" customWidth="1"/>
    <col min="5634" max="5634" width="14.6640625" style="3" customWidth="1"/>
    <col min="5635" max="5640" width="13.5546875" style="3" customWidth="1"/>
    <col min="5641" max="5647" width="14.6640625" style="3" customWidth="1"/>
    <col min="5648" max="5650" width="13.88671875" style="3" bestFit="1" customWidth="1"/>
    <col min="5651" max="5652" width="14.88671875" style="3" bestFit="1" customWidth="1"/>
    <col min="5653" max="5653" width="15.88671875" style="3" customWidth="1"/>
    <col min="5654" max="5655" width="0" style="3" hidden="1" customWidth="1"/>
    <col min="5656" max="5656" width="11.6640625" style="3" customWidth="1"/>
    <col min="5657" max="5663" width="15.77734375" style="3" customWidth="1"/>
    <col min="5664" max="5882" width="9" style="3"/>
    <col min="5883" max="5883" width="5.109375" style="3" customWidth="1"/>
    <col min="5884" max="5884" width="10.21875" style="3" customWidth="1"/>
    <col min="5885" max="5885" width="12.21875" style="3" customWidth="1"/>
    <col min="5886" max="5886" width="24.33203125" style="3" customWidth="1"/>
    <col min="5887" max="5887" width="29.33203125" style="3" customWidth="1"/>
    <col min="5888" max="5888" width="12.109375" style="3" customWidth="1"/>
    <col min="5889" max="5889" width="11.88671875" style="3" customWidth="1"/>
    <col min="5890" max="5890" width="14.6640625" style="3" customWidth="1"/>
    <col min="5891" max="5896" width="13.5546875" style="3" customWidth="1"/>
    <col min="5897" max="5903" width="14.6640625" style="3" customWidth="1"/>
    <col min="5904" max="5906" width="13.88671875" style="3" bestFit="1" customWidth="1"/>
    <col min="5907" max="5908" width="14.88671875" style="3" bestFit="1" customWidth="1"/>
    <col min="5909" max="5909" width="15.88671875" style="3" customWidth="1"/>
    <col min="5910" max="5911" width="0" style="3" hidden="1" customWidth="1"/>
    <col min="5912" max="5912" width="11.6640625" style="3" customWidth="1"/>
    <col min="5913" max="5919" width="15.77734375" style="3" customWidth="1"/>
    <col min="5920" max="6138" width="9" style="3"/>
    <col min="6139" max="6139" width="5.109375" style="3" customWidth="1"/>
    <col min="6140" max="6140" width="10.21875" style="3" customWidth="1"/>
    <col min="6141" max="6141" width="12.21875" style="3" customWidth="1"/>
    <col min="6142" max="6142" width="24.33203125" style="3" customWidth="1"/>
    <col min="6143" max="6143" width="29.33203125" style="3" customWidth="1"/>
    <col min="6144" max="6144" width="12.109375" style="3" customWidth="1"/>
    <col min="6145" max="6145" width="11.88671875" style="3" customWidth="1"/>
    <col min="6146" max="6146" width="14.6640625" style="3" customWidth="1"/>
    <col min="6147" max="6152" width="13.5546875" style="3" customWidth="1"/>
    <col min="6153" max="6159" width="14.6640625" style="3" customWidth="1"/>
    <col min="6160" max="6162" width="13.88671875" style="3" bestFit="1" customWidth="1"/>
    <col min="6163" max="6164" width="14.88671875" style="3" bestFit="1" customWidth="1"/>
    <col min="6165" max="6165" width="15.88671875" style="3" customWidth="1"/>
    <col min="6166" max="6167" width="0" style="3" hidden="1" customWidth="1"/>
    <col min="6168" max="6168" width="11.6640625" style="3" customWidth="1"/>
    <col min="6169" max="6175" width="15.77734375" style="3" customWidth="1"/>
    <col min="6176" max="6394" width="9" style="3"/>
    <col min="6395" max="6395" width="5.109375" style="3" customWidth="1"/>
    <col min="6396" max="6396" width="10.21875" style="3" customWidth="1"/>
    <col min="6397" max="6397" width="12.21875" style="3" customWidth="1"/>
    <col min="6398" max="6398" width="24.33203125" style="3" customWidth="1"/>
    <col min="6399" max="6399" width="29.33203125" style="3" customWidth="1"/>
    <col min="6400" max="6400" width="12.109375" style="3" customWidth="1"/>
    <col min="6401" max="6401" width="11.88671875" style="3" customWidth="1"/>
    <col min="6402" max="6402" width="14.6640625" style="3" customWidth="1"/>
    <col min="6403" max="6408" width="13.5546875" style="3" customWidth="1"/>
    <col min="6409" max="6415" width="14.6640625" style="3" customWidth="1"/>
    <col min="6416" max="6418" width="13.88671875" style="3" bestFit="1" customWidth="1"/>
    <col min="6419" max="6420" width="14.88671875" style="3" bestFit="1" customWidth="1"/>
    <col min="6421" max="6421" width="15.88671875" style="3" customWidth="1"/>
    <col min="6422" max="6423" width="0" style="3" hidden="1" customWidth="1"/>
    <col min="6424" max="6424" width="11.6640625" style="3" customWidth="1"/>
    <col min="6425" max="6431" width="15.77734375" style="3" customWidth="1"/>
    <col min="6432" max="6650" width="9" style="3"/>
    <col min="6651" max="6651" width="5.109375" style="3" customWidth="1"/>
    <col min="6652" max="6652" width="10.21875" style="3" customWidth="1"/>
    <col min="6653" max="6653" width="12.21875" style="3" customWidth="1"/>
    <col min="6654" max="6654" width="24.33203125" style="3" customWidth="1"/>
    <col min="6655" max="6655" width="29.33203125" style="3" customWidth="1"/>
    <col min="6656" max="6656" width="12.109375" style="3" customWidth="1"/>
    <col min="6657" max="6657" width="11.88671875" style="3" customWidth="1"/>
    <col min="6658" max="6658" width="14.6640625" style="3" customWidth="1"/>
    <col min="6659" max="6664" width="13.5546875" style="3" customWidth="1"/>
    <col min="6665" max="6671" width="14.6640625" style="3" customWidth="1"/>
    <col min="6672" max="6674" width="13.88671875" style="3" bestFit="1" customWidth="1"/>
    <col min="6675" max="6676" width="14.88671875" style="3" bestFit="1" customWidth="1"/>
    <col min="6677" max="6677" width="15.88671875" style="3" customWidth="1"/>
    <col min="6678" max="6679" width="0" style="3" hidden="1" customWidth="1"/>
    <col min="6680" max="6680" width="11.6640625" style="3" customWidth="1"/>
    <col min="6681" max="6687" width="15.77734375" style="3" customWidth="1"/>
    <col min="6688" max="6906" width="9" style="3"/>
    <col min="6907" max="6907" width="5.109375" style="3" customWidth="1"/>
    <col min="6908" max="6908" width="10.21875" style="3" customWidth="1"/>
    <col min="6909" max="6909" width="12.21875" style="3" customWidth="1"/>
    <col min="6910" max="6910" width="24.33203125" style="3" customWidth="1"/>
    <col min="6911" max="6911" width="29.33203125" style="3" customWidth="1"/>
    <col min="6912" max="6912" width="12.109375" style="3" customWidth="1"/>
    <col min="6913" max="6913" width="11.88671875" style="3" customWidth="1"/>
    <col min="6914" max="6914" width="14.6640625" style="3" customWidth="1"/>
    <col min="6915" max="6920" width="13.5546875" style="3" customWidth="1"/>
    <col min="6921" max="6927" width="14.6640625" style="3" customWidth="1"/>
    <col min="6928" max="6930" width="13.88671875" style="3" bestFit="1" customWidth="1"/>
    <col min="6931" max="6932" width="14.88671875" style="3" bestFit="1" customWidth="1"/>
    <col min="6933" max="6933" width="15.88671875" style="3" customWidth="1"/>
    <col min="6934" max="6935" width="0" style="3" hidden="1" customWidth="1"/>
    <col min="6936" max="6936" width="11.6640625" style="3" customWidth="1"/>
    <col min="6937" max="6943" width="15.77734375" style="3" customWidth="1"/>
    <col min="6944" max="7162" width="9" style="3"/>
    <col min="7163" max="7163" width="5.109375" style="3" customWidth="1"/>
    <col min="7164" max="7164" width="10.21875" style="3" customWidth="1"/>
    <col min="7165" max="7165" width="12.21875" style="3" customWidth="1"/>
    <col min="7166" max="7166" width="24.33203125" style="3" customWidth="1"/>
    <col min="7167" max="7167" width="29.33203125" style="3" customWidth="1"/>
    <col min="7168" max="7168" width="12.109375" style="3" customWidth="1"/>
    <col min="7169" max="7169" width="11.88671875" style="3" customWidth="1"/>
    <col min="7170" max="7170" width="14.6640625" style="3" customWidth="1"/>
    <col min="7171" max="7176" width="13.5546875" style="3" customWidth="1"/>
    <col min="7177" max="7183" width="14.6640625" style="3" customWidth="1"/>
    <col min="7184" max="7186" width="13.88671875" style="3" bestFit="1" customWidth="1"/>
    <col min="7187" max="7188" width="14.88671875" style="3" bestFit="1" customWidth="1"/>
    <col min="7189" max="7189" width="15.88671875" style="3" customWidth="1"/>
    <col min="7190" max="7191" width="0" style="3" hidden="1" customWidth="1"/>
    <col min="7192" max="7192" width="11.6640625" style="3" customWidth="1"/>
    <col min="7193" max="7199" width="15.77734375" style="3" customWidth="1"/>
    <col min="7200" max="7418" width="9" style="3"/>
    <col min="7419" max="7419" width="5.109375" style="3" customWidth="1"/>
    <col min="7420" max="7420" width="10.21875" style="3" customWidth="1"/>
    <col min="7421" max="7421" width="12.21875" style="3" customWidth="1"/>
    <col min="7422" max="7422" width="24.33203125" style="3" customWidth="1"/>
    <col min="7423" max="7423" width="29.33203125" style="3" customWidth="1"/>
    <col min="7424" max="7424" width="12.109375" style="3" customWidth="1"/>
    <col min="7425" max="7425" width="11.88671875" style="3" customWidth="1"/>
    <col min="7426" max="7426" width="14.6640625" style="3" customWidth="1"/>
    <col min="7427" max="7432" width="13.5546875" style="3" customWidth="1"/>
    <col min="7433" max="7439" width="14.6640625" style="3" customWidth="1"/>
    <col min="7440" max="7442" width="13.88671875" style="3" bestFit="1" customWidth="1"/>
    <col min="7443" max="7444" width="14.88671875" style="3" bestFit="1" customWidth="1"/>
    <col min="7445" max="7445" width="15.88671875" style="3" customWidth="1"/>
    <col min="7446" max="7447" width="0" style="3" hidden="1" customWidth="1"/>
    <col min="7448" max="7448" width="11.6640625" style="3" customWidth="1"/>
    <col min="7449" max="7455" width="15.77734375" style="3" customWidth="1"/>
    <col min="7456" max="7674" width="9" style="3"/>
    <col min="7675" max="7675" width="5.109375" style="3" customWidth="1"/>
    <col min="7676" max="7676" width="10.21875" style="3" customWidth="1"/>
    <col min="7677" max="7677" width="12.21875" style="3" customWidth="1"/>
    <col min="7678" max="7678" width="24.33203125" style="3" customWidth="1"/>
    <col min="7679" max="7679" width="29.33203125" style="3" customWidth="1"/>
    <col min="7680" max="7680" width="12.109375" style="3" customWidth="1"/>
    <col min="7681" max="7681" width="11.88671875" style="3" customWidth="1"/>
    <col min="7682" max="7682" width="14.6640625" style="3" customWidth="1"/>
    <col min="7683" max="7688" width="13.5546875" style="3" customWidth="1"/>
    <col min="7689" max="7695" width="14.6640625" style="3" customWidth="1"/>
    <col min="7696" max="7698" width="13.88671875" style="3" bestFit="1" customWidth="1"/>
    <col min="7699" max="7700" width="14.88671875" style="3" bestFit="1" customWidth="1"/>
    <col min="7701" max="7701" width="15.88671875" style="3" customWidth="1"/>
    <col min="7702" max="7703" width="0" style="3" hidden="1" customWidth="1"/>
    <col min="7704" max="7704" width="11.6640625" style="3" customWidth="1"/>
    <col min="7705" max="7711" width="15.77734375" style="3" customWidth="1"/>
    <col min="7712" max="7930" width="9" style="3"/>
    <col min="7931" max="7931" width="5.109375" style="3" customWidth="1"/>
    <col min="7932" max="7932" width="10.21875" style="3" customWidth="1"/>
    <col min="7933" max="7933" width="12.21875" style="3" customWidth="1"/>
    <col min="7934" max="7934" width="24.33203125" style="3" customWidth="1"/>
    <col min="7935" max="7935" width="29.33203125" style="3" customWidth="1"/>
    <col min="7936" max="7936" width="12.109375" style="3" customWidth="1"/>
    <col min="7937" max="7937" width="11.88671875" style="3" customWidth="1"/>
    <col min="7938" max="7938" width="14.6640625" style="3" customWidth="1"/>
    <col min="7939" max="7944" width="13.5546875" style="3" customWidth="1"/>
    <col min="7945" max="7951" width="14.6640625" style="3" customWidth="1"/>
    <col min="7952" max="7954" width="13.88671875" style="3" bestFit="1" customWidth="1"/>
    <col min="7955" max="7956" width="14.88671875" style="3" bestFit="1" customWidth="1"/>
    <col min="7957" max="7957" width="15.88671875" style="3" customWidth="1"/>
    <col min="7958" max="7959" width="0" style="3" hidden="1" customWidth="1"/>
    <col min="7960" max="7960" width="11.6640625" style="3" customWidth="1"/>
    <col min="7961" max="7967" width="15.77734375" style="3" customWidth="1"/>
    <col min="7968" max="8186" width="9" style="3"/>
    <col min="8187" max="8187" width="5.109375" style="3" customWidth="1"/>
    <col min="8188" max="8188" width="10.21875" style="3" customWidth="1"/>
    <col min="8189" max="8189" width="12.21875" style="3" customWidth="1"/>
    <col min="8190" max="8190" width="24.33203125" style="3" customWidth="1"/>
    <col min="8191" max="8191" width="29.33203125" style="3" customWidth="1"/>
    <col min="8192" max="8192" width="12.109375" style="3" customWidth="1"/>
    <col min="8193" max="8193" width="11.88671875" style="3" customWidth="1"/>
    <col min="8194" max="8194" width="14.6640625" style="3" customWidth="1"/>
    <col min="8195" max="8200" width="13.5546875" style="3" customWidth="1"/>
    <col min="8201" max="8207" width="14.6640625" style="3" customWidth="1"/>
    <col min="8208" max="8210" width="13.88671875" style="3" bestFit="1" customWidth="1"/>
    <col min="8211" max="8212" width="14.88671875" style="3" bestFit="1" customWidth="1"/>
    <col min="8213" max="8213" width="15.88671875" style="3" customWidth="1"/>
    <col min="8214" max="8215" width="0" style="3" hidden="1" customWidth="1"/>
    <col min="8216" max="8216" width="11.6640625" style="3" customWidth="1"/>
    <col min="8217" max="8223" width="15.77734375" style="3" customWidth="1"/>
    <col min="8224" max="8442" width="9" style="3"/>
    <col min="8443" max="8443" width="5.109375" style="3" customWidth="1"/>
    <col min="8444" max="8444" width="10.21875" style="3" customWidth="1"/>
    <col min="8445" max="8445" width="12.21875" style="3" customWidth="1"/>
    <col min="8446" max="8446" width="24.33203125" style="3" customWidth="1"/>
    <col min="8447" max="8447" width="29.33203125" style="3" customWidth="1"/>
    <col min="8448" max="8448" width="12.109375" style="3" customWidth="1"/>
    <col min="8449" max="8449" width="11.88671875" style="3" customWidth="1"/>
    <col min="8450" max="8450" width="14.6640625" style="3" customWidth="1"/>
    <col min="8451" max="8456" width="13.5546875" style="3" customWidth="1"/>
    <col min="8457" max="8463" width="14.6640625" style="3" customWidth="1"/>
    <col min="8464" max="8466" width="13.88671875" style="3" bestFit="1" customWidth="1"/>
    <col min="8467" max="8468" width="14.88671875" style="3" bestFit="1" customWidth="1"/>
    <col min="8469" max="8469" width="15.88671875" style="3" customWidth="1"/>
    <col min="8470" max="8471" width="0" style="3" hidden="1" customWidth="1"/>
    <col min="8472" max="8472" width="11.6640625" style="3" customWidth="1"/>
    <col min="8473" max="8479" width="15.77734375" style="3" customWidth="1"/>
    <col min="8480" max="8698" width="9" style="3"/>
    <col min="8699" max="8699" width="5.109375" style="3" customWidth="1"/>
    <col min="8700" max="8700" width="10.21875" style="3" customWidth="1"/>
    <col min="8701" max="8701" width="12.21875" style="3" customWidth="1"/>
    <col min="8702" max="8702" width="24.33203125" style="3" customWidth="1"/>
    <col min="8703" max="8703" width="29.33203125" style="3" customWidth="1"/>
    <col min="8704" max="8704" width="12.109375" style="3" customWidth="1"/>
    <col min="8705" max="8705" width="11.88671875" style="3" customWidth="1"/>
    <col min="8706" max="8706" width="14.6640625" style="3" customWidth="1"/>
    <col min="8707" max="8712" width="13.5546875" style="3" customWidth="1"/>
    <col min="8713" max="8719" width="14.6640625" style="3" customWidth="1"/>
    <col min="8720" max="8722" width="13.88671875" style="3" bestFit="1" customWidth="1"/>
    <col min="8723" max="8724" width="14.88671875" style="3" bestFit="1" customWidth="1"/>
    <col min="8725" max="8725" width="15.88671875" style="3" customWidth="1"/>
    <col min="8726" max="8727" width="0" style="3" hidden="1" customWidth="1"/>
    <col min="8728" max="8728" width="11.6640625" style="3" customWidth="1"/>
    <col min="8729" max="8735" width="15.77734375" style="3" customWidth="1"/>
    <col min="8736" max="8954" width="9" style="3"/>
    <col min="8955" max="8955" width="5.109375" style="3" customWidth="1"/>
    <col min="8956" max="8956" width="10.21875" style="3" customWidth="1"/>
    <col min="8957" max="8957" width="12.21875" style="3" customWidth="1"/>
    <col min="8958" max="8958" width="24.33203125" style="3" customWidth="1"/>
    <col min="8959" max="8959" width="29.33203125" style="3" customWidth="1"/>
    <col min="8960" max="8960" width="12.109375" style="3" customWidth="1"/>
    <col min="8961" max="8961" width="11.88671875" style="3" customWidth="1"/>
    <col min="8962" max="8962" width="14.6640625" style="3" customWidth="1"/>
    <col min="8963" max="8968" width="13.5546875" style="3" customWidth="1"/>
    <col min="8969" max="8975" width="14.6640625" style="3" customWidth="1"/>
    <col min="8976" max="8978" width="13.88671875" style="3" bestFit="1" customWidth="1"/>
    <col min="8979" max="8980" width="14.88671875" style="3" bestFit="1" customWidth="1"/>
    <col min="8981" max="8981" width="15.88671875" style="3" customWidth="1"/>
    <col min="8982" max="8983" width="0" style="3" hidden="1" customWidth="1"/>
    <col min="8984" max="8984" width="11.6640625" style="3" customWidth="1"/>
    <col min="8985" max="8991" width="15.77734375" style="3" customWidth="1"/>
    <col min="8992" max="9210" width="9" style="3"/>
    <col min="9211" max="9211" width="5.109375" style="3" customWidth="1"/>
    <col min="9212" max="9212" width="10.21875" style="3" customWidth="1"/>
    <col min="9213" max="9213" width="12.21875" style="3" customWidth="1"/>
    <col min="9214" max="9214" width="24.33203125" style="3" customWidth="1"/>
    <col min="9215" max="9215" width="29.33203125" style="3" customWidth="1"/>
    <col min="9216" max="9216" width="12.109375" style="3" customWidth="1"/>
    <col min="9217" max="9217" width="11.88671875" style="3" customWidth="1"/>
    <col min="9218" max="9218" width="14.6640625" style="3" customWidth="1"/>
    <col min="9219" max="9224" width="13.5546875" style="3" customWidth="1"/>
    <col min="9225" max="9231" width="14.6640625" style="3" customWidth="1"/>
    <col min="9232" max="9234" width="13.88671875" style="3" bestFit="1" customWidth="1"/>
    <col min="9235" max="9236" width="14.88671875" style="3" bestFit="1" customWidth="1"/>
    <col min="9237" max="9237" width="15.88671875" style="3" customWidth="1"/>
    <col min="9238" max="9239" width="0" style="3" hidden="1" customWidth="1"/>
    <col min="9240" max="9240" width="11.6640625" style="3" customWidth="1"/>
    <col min="9241" max="9247" width="15.77734375" style="3" customWidth="1"/>
    <col min="9248" max="9466" width="9" style="3"/>
    <col min="9467" max="9467" width="5.109375" style="3" customWidth="1"/>
    <col min="9468" max="9468" width="10.21875" style="3" customWidth="1"/>
    <col min="9469" max="9469" width="12.21875" style="3" customWidth="1"/>
    <col min="9470" max="9470" width="24.33203125" style="3" customWidth="1"/>
    <col min="9471" max="9471" width="29.33203125" style="3" customWidth="1"/>
    <col min="9472" max="9472" width="12.109375" style="3" customWidth="1"/>
    <col min="9473" max="9473" width="11.88671875" style="3" customWidth="1"/>
    <col min="9474" max="9474" width="14.6640625" style="3" customWidth="1"/>
    <col min="9475" max="9480" width="13.5546875" style="3" customWidth="1"/>
    <col min="9481" max="9487" width="14.6640625" style="3" customWidth="1"/>
    <col min="9488" max="9490" width="13.88671875" style="3" bestFit="1" customWidth="1"/>
    <col min="9491" max="9492" width="14.88671875" style="3" bestFit="1" customWidth="1"/>
    <col min="9493" max="9493" width="15.88671875" style="3" customWidth="1"/>
    <col min="9494" max="9495" width="0" style="3" hidden="1" customWidth="1"/>
    <col min="9496" max="9496" width="11.6640625" style="3" customWidth="1"/>
    <col min="9497" max="9503" width="15.77734375" style="3" customWidth="1"/>
    <col min="9504" max="9722" width="9" style="3"/>
    <col min="9723" max="9723" width="5.109375" style="3" customWidth="1"/>
    <col min="9724" max="9724" width="10.21875" style="3" customWidth="1"/>
    <col min="9725" max="9725" width="12.21875" style="3" customWidth="1"/>
    <col min="9726" max="9726" width="24.33203125" style="3" customWidth="1"/>
    <col min="9727" max="9727" width="29.33203125" style="3" customWidth="1"/>
    <col min="9728" max="9728" width="12.109375" style="3" customWidth="1"/>
    <col min="9729" max="9729" width="11.88671875" style="3" customWidth="1"/>
    <col min="9730" max="9730" width="14.6640625" style="3" customWidth="1"/>
    <col min="9731" max="9736" width="13.5546875" style="3" customWidth="1"/>
    <col min="9737" max="9743" width="14.6640625" style="3" customWidth="1"/>
    <col min="9744" max="9746" width="13.88671875" style="3" bestFit="1" customWidth="1"/>
    <col min="9747" max="9748" width="14.88671875" style="3" bestFit="1" customWidth="1"/>
    <col min="9749" max="9749" width="15.88671875" style="3" customWidth="1"/>
    <col min="9750" max="9751" width="0" style="3" hidden="1" customWidth="1"/>
    <col min="9752" max="9752" width="11.6640625" style="3" customWidth="1"/>
    <col min="9753" max="9759" width="15.77734375" style="3" customWidth="1"/>
    <col min="9760" max="9978" width="9" style="3"/>
    <col min="9979" max="9979" width="5.109375" style="3" customWidth="1"/>
    <col min="9980" max="9980" width="10.21875" style="3" customWidth="1"/>
    <col min="9981" max="9981" width="12.21875" style="3" customWidth="1"/>
    <col min="9982" max="9982" width="24.33203125" style="3" customWidth="1"/>
    <col min="9983" max="9983" width="29.33203125" style="3" customWidth="1"/>
    <col min="9984" max="9984" width="12.109375" style="3" customWidth="1"/>
    <col min="9985" max="9985" width="11.88671875" style="3" customWidth="1"/>
    <col min="9986" max="9986" width="14.6640625" style="3" customWidth="1"/>
    <col min="9987" max="9992" width="13.5546875" style="3" customWidth="1"/>
    <col min="9993" max="9999" width="14.6640625" style="3" customWidth="1"/>
    <col min="10000" max="10002" width="13.88671875" style="3" bestFit="1" customWidth="1"/>
    <col min="10003" max="10004" width="14.88671875" style="3" bestFit="1" customWidth="1"/>
    <col min="10005" max="10005" width="15.88671875" style="3" customWidth="1"/>
    <col min="10006" max="10007" width="0" style="3" hidden="1" customWidth="1"/>
    <col min="10008" max="10008" width="11.6640625" style="3" customWidth="1"/>
    <col min="10009" max="10015" width="15.77734375" style="3" customWidth="1"/>
    <col min="10016" max="10234" width="9" style="3"/>
    <col min="10235" max="10235" width="5.109375" style="3" customWidth="1"/>
    <col min="10236" max="10236" width="10.21875" style="3" customWidth="1"/>
    <col min="10237" max="10237" width="12.21875" style="3" customWidth="1"/>
    <col min="10238" max="10238" width="24.33203125" style="3" customWidth="1"/>
    <col min="10239" max="10239" width="29.33203125" style="3" customWidth="1"/>
    <col min="10240" max="10240" width="12.109375" style="3" customWidth="1"/>
    <col min="10241" max="10241" width="11.88671875" style="3" customWidth="1"/>
    <col min="10242" max="10242" width="14.6640625" style="3" customWidth="1"/>
    <col min="10243" max="10248" width="13.5546875" style="3" customWidth="1"/>
    <col min="10249" max="10255" width="14.6640625" style="3" customWidth="1"/>
    <col min="10256" max="10258" width="13.88671875" style="3" bestFit="1" customWidth="1"/>
    <col min="10259" max="10260" width="14.88671875" style="3" bestFit="1" customWidth="1"/>
    <col min="10261" max="10261" width="15.88671875" style="3" customWidth="1"/>
    <col min="10262" max="10263" width="0" style="3" hidden="1" customWidth="1"/>
    <col min="10264" max="10264" width="11.6640625" style="3" customWidth="1"/>
    <col min="10265" max="10271" width="15.77734375" style="3" customWidth="1"/>
    <col min="10272" max="10490" width="9" style="3"/>
    <col min="10491" max="10491" width="5.109375" style="3" customWidth="1"/>
    <col min="10492" max="10492" width="10.21875" style="3" customWidth="1"/>
    <col min="10493" max="10493" width="12.21875" style="3" customWidth="1"/>
    <col min="10494" max="10494" width="24.33203125" style="3" customWidth="1"/>
    <col min="10495" max="10495" width="29.33203125" style="3" customWidth="1"/>
    <col min="10496" max="10496" width="12.109375" style="3" customWidth="1"/>
    <col min="10497" max="10497" width="11.88671875" style="3" customWidth="1"/>
    <col min="10498" max="10498" width="14.6640625" style="3" customWidth="1"/>
    <col min="10499" max="10504" width="13.5546875" style="3" customWidth="1"/>
    <col min="10505" max="10511" width="14.6640625" style="3" customWidth="1"/>
    <col min="10512" max="10514" width="13.88671875" style="3" bestFit="1" customWidth="1"/>
    <col min="10515" max="10516" width="14.88671875" style="3" bestFit="1" customWidth="1"/>
    <col min="10517" max="10517" width="15.88671875" style="3" customWidth="1"/>
    <col min="10518" max="10519" width="0" style="3" hidden="1" customWidth="1"/>
    <col min="10520" max="10520" width="11.6640625" style="3" customWidth="1"/>
    <col min="10521" max="10527" width="15.77734375" style="3" customWidth="1"/>
    <col min="10528" max="10746" width="9" style="3"/>
    <col min="10747" max="10747" width="5.109375" style="3" customWidth="1"/>
    <col min="10748" max="10748" width="10.21875" style="3" customWidth="1"/>
    <col min="10749" max="10749" width="12.21875" style="3" customWidth="1"/>
    <col min="10750" max="10750" width="24.33203125" style="3" customWidth="1"/>
    <col min="10751" max="10751" width="29.33203125" style="3" customWidth="1"/>
    <col min="10752" max="10752" width="12.109375" style="3" customWidth="1"/>
    <col min="10753" max="10753" width="11.88671875" style="3" customWidth="1"/>
    <col min="10754" max="10754" width="14.6640625" style="3" customWidth="1"/>
    <col min="10755" max="10760" width="13.5546875" style="3" customWidth="1"/>
    <col min="10761" max="10767" width="14.6640625" style="3" customWidth="1"/>
    <col min="10768" max="10770" width="13.88671875" style="3" bestFit="1" customWidth="1"/>
    <col min="10771" max="10772" width="14.88671875" style="3" bestFit="1" customWidth="1"/>
    <col min="10773" max="10773" width="15.88671875" style="3" customWidth="1"/>
    <col min="10774" max="10775" width="0" style="3" hidden="1" customWidth="1"/>
    <col min="10776" max="10776" width="11.6640625" style="3" customWidth="1"/>
    <col min="10777" max="10783" width="15.77734375" style="3" customWidth="1"/>
    <col min="10784" max="11002" width="9" style="3"/>
    <col min="11003" max="11003" width="5.109375" style="3" customWidth="1"/>
    <col min="11004" max="11004" width="10.21875" style="3" customWidth="1"/>
    <col min="11005" max="11005" width="12.21875" style="3" customWidth="1"/>
    <col min="11006" max="11006" width="24.33203125" style="3" customWidth="1"/>
    <col min="11007" max="11007" width="29.33203125" style="3" customWidth="1"/>
    <col min="11008" max="11008" width="12.109375" style="3" customWidth="1"/>
    <col min="11009" max="11009" width="11.88671875" style="3" customWidth="1"/>
    <col min="11010" max="11010" width="14.6640625" style="3" customWidth="1"/>
    <col min="11011" max="11016" width="13.5546875" style="3" customWidth="1"/>
    <col min="11017" max="11023" width="14.6640625" style="3" customWidth="1"/>
    <col min="11024" max="11026" width="13.88671875" style="3" bestFit="1" customWidth="1"/>
    <col min="11027" max="11028" width="14.88671875" style="3" bestFit="1" customWidth="1"/>
    <col min="11029" max="11029" width="15.88671875" style="3" customWidth="1"/>
    <col min="11030" max="11031" width="0" style="3" hidden="1" customWidth="1"/>
    <col min="11032" max="11032" width="11.6640625" style="3" customWidth="1"/>
    <col min="11033" max="11039" width="15.77734375" style="3" customWidth="1"/>
    <col min="11040" max="11258" width="9" style="3"/>
    <col min="11259" max="11259" width="5.109375" style="3" customWidth="1"/>
    <col min="11260" max="11260" width="10.21875" style="3" customWidth="1"/>
    <col min="11261" max="11261" width="12.21875" style="3" customWidth="1"/>
    <col min="11262" max="11262" width="24.33203125" style="3" customWidth="1"/>
    <col min="11263" max="11263" width="29.33203125" style="3" customWidth="1"/>
    <col min="11264" max="11264" width="12.109375" style="3" customWidth="1"/>
    <col min="11265" max="11265" width="11.88671875" style="3" customWidth="1"/>
    <col min="11266" max="11266" width="14.6640625" style="3" customWidth="1"/>
    <col min="11267" max="11272" width="13.5546875" style="3" customWidth="1"/>
    <col min="11273" max="11279" width="14.6640625" style="3" customWidth="1"/>
    <col min="11280" max="11282" width="13.88671875" style="3" bestFit="1" customWidth="1"/>
    <col min="11283" max="11284" width="14.88671875" style="3" bestFit="1" customWidth="1"/>
    <col min="11285" max="11285" width="15.88671875" style="3" customWidth="1"/>
    <col min="11286" max="11287" width="0" style="3" hidden="1" customWidth="1"/>
    <col min="11288" max="11288" width="11.6640625" style="3" customWidth="1"/>
    <col min="11289" max="11295" width="15.77734375" style="3" customWidth="1"/>
    <col min="11296" max="11514" width="9" style="3"/>
    <col min="11515" max="11515" width="5.109375" style="3" customWidth="1"/>
    <col min="11516" max="11516" width="10.21875" style="3" customWidth="1"/>
    <col min="11517" max="11517" width="12.21875" style="3" customWidth="1"/>
    <col min="11518" max="11518" width="24.33203125" style="3" customWidth="1"/>
    <col min="11519" max="11519" width="29.33203125" style="3" customWidth="1"/>
    <col min="11520" max="11520" width="12.109375" style="3" customWidth="1"/>
    <col min="11521" max="11521" width="11.88671875" style="3" customWidth="1"/>
    <col min="11522" max="11522" width="14.6640625" style="3" customWidth="1"/>
    <col min="11523" max="11528" width="13.5546875" style="3" customWidth="1"/>
    <col min="11529" max="11535" width="14.6640625" style="3" customWidth="1"/>
    <col min="11536" max="11538" width="13.88671875" style="3" bestFit="1" customWidth="1"/>
    <col min="11539" max="11540" width="14.88671875" style="3" bestFit="1" customWidth="1"/>
    <col min="11541" max="11541" width="15.88671875" style="3" customWidth="1"/>
    <col min="11542" max="11543" width="0" style="3" hidden="1" customWidth="1"/>
    <col min="11544" max="11544" width="11.6640625" style="3" customWidth="1"/>
    <col min="11545" max="11551" width="15.77734375" style="3" customWidth="1"/>
    <col min="11552" max="11770" width="9" style="3"/>
    <col min="11771" max="11771" width="5.109375" style="3" customWidth="1"/>
    <col min="11772" max="11772" width="10.21875" style="3" customWidth="1"/>
    <col min="11773" max="11773" width="12.21875" style="3" customWidth="1"/>
    <col min="11774" max="11774" width="24.33203125" style="3" customWidth="1"/>
    <col min="11775" max="11775" width="29.33203125" style="3" customWidth="1"/>
    <col min="11776" max="11776" width="12.109375" style="3" customWidth="1"/>
    <col min="11777" max="11777" width="11.88671875" style="3" customWidth="1"/>
    <col min="11778" max="11778" width="14.6640625" style="3" customWidth="1"/>
    <col min="11779" max="11784" width="13.5546875" style="3" customWidth="1"/>
    <col min="11785" max="11791" width="14.6640625" style="3" customWidth="1"/>
    <col min="11792" max="11794" width="13.88671875" style="3" bestFit="1" customWidth="1"/>
    <col min="11795" max="11796" width="14.88671875" style="3" bestFit="1" customWidth="1"/>
    <col min="11797" max="11797" width="15.88671875" style="3" customWidth="1"/>
    <col min="11798" max="11799" width="0" style="3" hidden="1" customWidth="1"/>
    <col min="11800" max="11800" width="11.6640625" style="3" customWidth="1"/>
    <col min="11801" max="11807" width="15.77734375" style="3" customWidth="1"/>
    <col min="11808" max="12026" width="9" style="3"/>
    <col min="12027" max="12027" width="5.109375" style="3" customWidth="1"/>
    <col min="12028" max="12028" width="10.21875" style="3" customWidth="1"/>
    <col min="12029" max="12029" width="12.21875" style="3" customWidth="1"/>
    <col min="12030" max="12030" width="24.33203125" style="3" customWidth="1"/>
    <col min="12031" max="12031" width="29.33203125" style="3" customWidth="1"/>
    <col min="12032" max="12032" width="12.109375" style="3" customWidth="1"/>
    <col min="12033" max="12033" width="11.88671875" style="3" customWidth="1"/>
    <col min="12034" max="12034" width="14.6640625" style="3" customWidth="1"/>
    <col min="12035" max="12040" width="13.5546875" style="3" customWidth="1"/>
    <col min="12041" max="12047" width="14.6640625" style="3" customWidth="1"/>
    <col min="12048" max="12050" width="13.88671875" style="3" bestFit="1" customWidth="1"/>
    <col min="12051" max="12052" width="14.88671875" style="3" bestFit="1" customWidth="1"/>
    <col min="12053" max="12053" width="15.88671875" style="3" customWidth="1"/>
    <col min="12054" max="12055" width="0" style="3" hidden="1" customWidth="1"/>
    <col min="12056" max="12056" width="11.6640625" style="3" customWidth="1"/>
    <col min="12057" max="12063" width="15.77734375" style="3" customWidth="1"/>
    <col min="12064" max="12282" width="9" style="3"/>
    <col min="12283" max="12283" width="5.109375" style="3" customWidth="1"/>
    <col min="12284" max="12284" width="10.21875" style="3" customWidth="1"/>
    <col min="12285" max="12285" width="12.21875" style="3" customWidth="1"/>
    <col min="12286" max="12286" width="24.33203125" style="3" customWidth="1"/>
    <col min="12287" max="12287" width="29.33203125" style="3" customWidth="1"/>
    <col min="12288" max="12288" width="12.109375" style="3" customWidth="1"/>
    <col min="12289" max="12289" width="11.88671875" style="3" customWidth="1"/>
    <col min="12290" max="12290" width="14.6640625" style="3" customWidth="1"/>
    <col min="12291" max="12296" width="13.5546875" style="3" customWidth="1"/>
    <col min="12297" max="12303" width="14.6640625" style="3" customWidth="1"/>
    <col min="12304" max="12306" width="13.88671875" style="3" bestFit="1" customWidth="1"/>
    <col min="12307" max="12308" width="14.88671875" style="3" bestFit="1" customWidth="1"/>
    <col min="12309" max="12309" width="15.88671875" style="3" customWidth="1"/>
    <col min="12310" max="12311" width="0" style="3" hidden="1" customWidth="1"/>
    <col min="12312" max="12312" width="11.6640625" style="3" customWidth="1"/>
    <col min="12313" max="12319" width="15.77734375" style="3" customWidth="1"/>
    <col min="12320" max="12538" width="9" style="3"/>
    <col min="12539" max="12539" width="5.109375" style="3" customWidth="1"/>
    <col min="12540" max="12540" width="10.21875" style="3" customWidth="1"/>
    <col min="12541" max="12541" width="12.21875" style="3" customWidth="1"/>
    <col min="12542" max="12542" width="24.33203125" style="3" customWidth="1"/>
    <col min="12543" max="12543" width="29.33203125" style="3" customWidth="1"/>
    <col min="12544" max="12544" width="12.109375" style="3" customWidth="1"/>
    <col min="12545" max="12545" width="11.88671875" style="3" customWidth="1"/>
    <col min="12546" max="12546" width="14.6640625" style="3" customWidth="1"/>
    <col min="12547" max="12552" width="13.5546875" style="3" customWidth="1"/>
    <col min="12553" max="12559" width="14.6640625" style="3" customWidth="1"/>
    <col min="12560" max="12562" width="13.88671875" style="3" bestFit="1" customWidth="1"/>
    <col min="12563" max="12564" width="14.88671875" style="3" bestFit="1" customWidth="1"/>
    <col min="12565" max="12565" width="15.88671875" style="3" customWidth="1"/>
    <col min="12566" max="12567" width="0" style="3" hidden="1" customWidth="1"/>
    <col min="12568" max="12568" width="11.6640625" style="3" customWidth="1"/>
    <col min="12569" max="12575" width="15.77734375" style="3" customWidth="1"/>
    <col min="12576" max="12794" width="9" style="3"/>
    <col min="12795" max="12795" width="5.109375" style="3" customWidth="1"/>
    <col min="12796" max="12796" width="10.21875" style="3" customWidth="1"/>
    <col min="12797" max="12797" width="12.21875" style="3" customWidth="1"/>
    <col min="12798" max="12798" width="24.33203125" style="3" customWidth="1"/>
    <col min="12799" max="12799" width="29.33203125" style="3" customWidth="1"/>
    <col min="12800" max="12800" width="12.109375" style="3" customWidth="1"/>
    <col min="12801" max="12801" width="11.88671875" style="3" customWidth="1"/>
    <col min="12802" max="12802" width="14.6640625" style="3" customWidth="1"/>
    <col min="12803" max="12808" width="13.5546875" style="3" customWidth="1"/>
    <col min="12809" max="12815" width="14.6640625" style="3" customWidth="1"/>
    <col min="12816" max="12818" width="13.88671875" style="3" bestFit="1" customWidth="1"/>
    <col min="12819" max="12820" width="14.88671875" style="3" bestFit="1" customWidth="1"/>
    <col min="12821" max="12821" width="15.88671875" style="3" customWidth="1"/>
    <col min="12822" max="12823" width="0" style="3" hidden="1" customWidth="1"/>
    <col min="12824" max="12824" width="11.6640625" style="3" customWidth="1"/>
    <col min="12825" max="12831" width="15.77734375" style="3" customWidth="1"/>
    <col min="12832" max="13050" width="9" style="3"/>
    <col min="13051" max="13051" width="5.109375" style="3" customWidth="1"/>
    <col min="13052" max="13052" width="10.21875" style="3" customWidth="1"/>
    <col min="13053" max="13053" width="12.21875" style="3" customWidth="1"/>
    <col min="13054" max="13054" width="24.33203125" style="3" customWidth="1"/>
    <col min="13055" max="13055" width="29.33203125" style="3" customWidth="1"/>
    <col min="13056" max="13056" width="12.109375" style="3" customWidth="1"/>
    <col min="13057" max="13057" width="11.88671875" style="3" customWidth="1"/>
    <col min="13058" max="13058" width="14.6640625" style="3" customWidth="1"/>
    <col min="13059" max="13064" width="13.5546875" style="3" customWidth="1"/>
    <col min="13065" max="13071" width="14.6640625" style="3" customWidth="1"/>
    <col min="13072" max="13074" width="13.88671875" style="3" bestFit="1" customWidth="1"/>
    <col min="13075" max="13076" width="14.88671875" style="3" bestFit="1" customWidth="1"/>
    <col min="13077" max="13077" width="15.88671875" style="3" customWidth="1"/>
    <col min="13078" max="13079" width="0" style="3" hidden="1" customWidth="1"/>
    <col min="13080" max="13080" width="11.6640625" style="3" customWidth="1"/>
    <col min="13081" max="13087" width="15.77734375" style="3" customWidth="1"/>
    <col min="13088" max="13306" width="9" style="3"/>
    <col min="13307" max="13307" width="5.109375" style="3" customWidth="1"/>
    <col min="13308" max="13308" width="10.21875" style="3" customWidth="1"/>
    <col min="13309" max="13309" width="12.21875" style="3" customWidth="1"/>
    <col min="13310" max="13310" width="24.33203125" style="3" customWidth="1"/>
    <col min="13311" max="13311" width="29.33203125" style="3" customWidth="1"/>
    <col min="13312" max="13312" width="12.109375" style="3" customWidth="1"/>
    <col min="13313" max="13313" width="11.88671875" style="3" customWidth="1"/>
    <col min="13314" max="13314" width="14.6640625" style="3" customWidth="1"/>
    <col min="13315" max="13320" width="13.5546875" style="3" customWidth="1"/>
    <col min="13321" max="13327" width="14.6640625" style="3" customWidth="1"/>
    <col min="13328" max="13330" width="13.88671875" style="3" bestFit="1" customWidth="1"/>
    <col min="13331" max="13332" width="14.88671875" style="3" bestFit="1" customWidth="1"/>
    <col min="13333" max="13333" width="15.88671875" style="3" customWidth="1"/>
    <col min="13334" max="13335" width="0" style="3" hidden="1" customWidth="1"/>
    <col min="13336" max="13336" width="11.6640625" style="3" customWidth="1"/>
    <col min="13337" max="13343" width="15.77734375" style="3" customWidth="1"/>
    <col min="13344" max="13562" width="9" style="3"/>
    <col min="13563" max="13563" width="5.109375" style="3" customWidth="1"/>
    <col min="13564" max="13564" width="10.21875" style="3" customWidth="1"/>
    <col min="13565" max="13565" width="12.21875" style="3" customWidth="1"/>
    <col min="13566" max="13566" width="24.33203125" style="3" customWidth="1"/>
    <col min="13567" max="13567" width="29.33203125" style="3" customWidth="1"/>
    <col min="13568" max="13568" width="12.109375" style="3" customWidth="1"/>
    <col min="13569" max="13569" width="11.88671875" style="3" customWidth="1"/>
    <col min="13570" max="13570" width="14.6640625" style="3" customWidth="1"/>
    <col min="13571" max="13576" width="13.5546875" style="3" customWidth="1"/>
    <col min="13577" max="13583" width="14.6640625" style="3" customWidth="1"/>
    <col min="13584" max="13586" width="13.88671875" style="3" bestFit="1" customWidth="1"/>
    <col min="13587" max="13588" width="14.88671875" style="3" bestFit="1" customWidth="1"/>
    <col min="13589" max="13589" width="15.88671875" style="3" customWidth="1"/>
    <col min="13590" max="13591" width="0" style="3" hidden="1" customWidth="1"/>
    <col min="13592" max="13592" width="11.6640625" style="3" customWidth="1"/>
    <col min="13593" max="13599" width="15.77734375" style="3" customWidth="1"/>
    <col min="13600" max="13818" width="9" style="3"/>
    <col min="13819" max="13819" width="5.109375" style="3" customWidth="1"/>
    <col min="13820" max="13820" width="10.21875" style="3" customWidth="1"/>
    <col min="13821" max="13821" width="12.21875" style="3" customWidth="1"/>
    <col min="13822" max="13822" width="24.33203125" style="3" customWidth="1"/>
    <col min="13823" max="13823" width="29.33203125" style="3" customWidth="1"/>
    <col min="13824" max="13824" width="12.109375" style="3" customWidth="1"/>
    <col min="13825" max="13825" width="11.88671875" style="3" customWidth="1"/>
    <col min="13826" max="13826" width="14.6640625" style="3" customWidth="1"/>
    <col min="13827" max="13832" width="13.5546875" style="3" customWidth="1"/>
    <col min="13833" max="13839" width="14.6640625" style="3" customWidth="1"/>
    <col min="13840" max="13842" width="13.88671875" style="3" bestFit="1" customWidth="1"/>
    <col min="13843" max="13844" width="14.88671875" style="3" bestFit="1" customWidth="1"/>
    <col min="13845" max="13845" width="15.88671875" style="3" customWidth="1"/>
    <col min="13846" max="13847" width="0" style="3" hidden="1" customWidth="1"/>
    <col min="13848" max="13848" width="11.6640625" style="3" customWidth="1"/>
    <col min="13849" max="13855" width="15.77734375" style="3" customWidth="1"/>
    <col min="13856" max="14074" width="9" style="3"/>
    <col min="14075" max="14075" width="5.109375" style="3" customWidth="1"/>
    <col min="14076" max="14076" width="10.21875" style="3" customWidth="1"/>
    <col min="14077" max="14077" width="12.21875" style="3" customWidth="1"/>
    <col min="14078" max="14078" width="24.33203125" style="3" customWidth="1"/>
    <col min="14079" max="14079" width="29.33203125" style="3" customWidth="1"/>
    <col min="14080" max="14080" width="12.109375" style="3" customWidth="1"/>
    <col min="14081" max="14081" width="11.88671875" style="3" customWidth="1"/>
    <col min="14082" max="14082" width="14.6640625" style="3" customWidth="1"/>
    <col min="14083" max="14088" width="13.5546875" style="3" customWidth="1"/>
    <col min="14089" max="14095" width="14.6640625" style="3" customWidth="1"/>
    <col min="14096" max="14098" width="13.88671875" style="3" bestFit="1" customWidth="1"/>
    <col min="14099" max="14100" width="14.88671875" style="3" bestFit="1" customWidth="1"/>
    <col min="14101" max="14101" width="15.88671875" style="3" customWidth="1"/>
    <col min="14102" max="14103" width="0" style="3" hidden="1" customWidth="1"/>
    <col min="14104" max="14104" width="11.6640625" style="3" customWidth="1"/>
    <col min="14105" max="14111" width="15.77734375" style="3" customWidth="1"/>
    <col min="14112" max="14330" width="9" style="3"/>
    <col min="14331" max="14331" width="5.109375" style="3" customWidth="1"/>
    <col min="14332" max="14332" width="10.21875" style="3" customWidth="1"/>
    <col min="14333" max="14333" width="12.21875" style="3" customWidth="1"/>
    <col min="14334" max="14334" width="24.33203125" style="3" customWidth="1"/>
    <col min="14335" max="14335" width="29.33203125" style="3" customWidth="1"/>
    <col min="14336" max="14336" width="12.109375" style="3" customWidth="1"/>
    <col min="14337" max="14337" width="11.88671875" style="3" customWidth="1"/>
    <col min="14338" max="14338" width="14.6640625" style="3" customWidth="1"/>
    <col min="14339" max="14344" width="13.5546875" style="3" customWidth="1"/>
    <col min="14345" max="14351" width="14.6640625" style="3" customWidth="1"/>
    <col min="14352" max="14354" width="13.88671875" style="3" bestFit="1" customWidth="1"/>
    <col min="14355" max="14356" width="14.88671875" style="3" bestFit="1" customWidth="1"/>
    <col min="14357" max="14357" width="15.88671875" style="3" customWidth="1"/>
    <col min="14358" max="14359" width="0" style="3" hidden="1" customWidth="1"/>
    <col min="14360" max="14360" width="11.6640625" style="3" customWidth="1"/>
    <col min="14361" max="14367" width="15.77734375" style="3" customWidth="1"/>
    <col min="14368" max="14586" width="9" style="3"/>
    <col min="14587" max="14587" width="5.109375" style="3" customWidth="1"/>
    <col min="14588" max="14588" width="10.21875" style="3" customWidth="1"/>
    <col min="14589" max="14589" width="12.21875" style="3" customWidth="1"/>
    <col min="14590" max="14590" width="24.33203125" style="3" customWidth="1"/>
    <col min="14591" max="14591" width="29.33203125" style="3" customWidth="1"/>
    <col min="14592" max="14592" width="12.109375" style="3" customWidth="1"/>
    <col min="14593" max="14593" width="11.88671875" style="3" customWidth="1"/>
    <col min="14594" max="14594" width="14.6640625" style="3" customWidth="1"/>
    <col min="14595" max="14600" width="13.5546875" style="3" customWidth="1"/>
    <col min="14601" max="14607" width="14.6640625" style="3" customWidth="1"/>
    <col min="14608" max="14610" width="13.88671875" style="3" bestFit="1" customWidth="1"/>
    <col min="14611" max="14612" width="14.88671875" style="3" bestFit="1" customWidth="1"/>
    <col min="14613" max="14613" width="15.88671875" style="3" customWidth="1"/>
    <col min="14614" max="14615" width="0" style="3" hidden="1" customWidth="1"/>
    <col min="14616" max="14616" width="11.6640625" style="3" customWidth="1"/>
    <col min="14617" max="14623" width="15.77734375" style="3" customWidth="1"/>
    <col min="14624" max="14842" width="9" style="3"/>
    <col min="14843" max="14843" width="5.109375" style="3" customWidth="1"/>
    <col min="14844" max="14844" width="10.21875" style="3" customWidth="1"/>
    <col min="14845" max="14845" width="12.21875" style="3" customWidth="1"/>
    <col min="14846" max="14846" width="24.33203125" style="3" customWidth="1"/>
    <col min="14847" max="14847" width="29.33203125" style="3" customWidth="1"/>
    <col min="14848" max="14848" width="12.109375" style="3" customWidth="1"/>
    <col min="14849" max="14849" width="11.88671875" style="3" customWidth="1"/>
    <col min="14850" max="14850" width="14.6640625" style="3" customWidth="1"/>
    <col min="14851" max="14856" width="13.5546875" style="3" customWidth="1"/>
    <col min="14857" max="14863" width="14.6640625" style="3" customWidth="1"/>
    <col min="14864" max="14866" width="13.88671875" style="3" bestFit="1" customWidth="1"/>
    <col min="14867" max="14868" width="14.88671875" style="3" bestFit="1" customWidth="1"/>
    <col min="14869" max="14869" width="15.88671875" style="3" customWidth="1"/>
    <col min="14870" max="14871" width="0" style="3" hidden="1" customWidth="1"/>
    <col min="14872" max="14872" width="11.6640625" style="3" customWidth="1"/>
    <col min="14873" max="14879" width="15.77734375" style="3" customWidth="1"/>
    <col min="14880" max="15098" width="9" style="3"/>
    <col min="15099" max="15099" width="5.109375" style="3" customWidth="1"/>
    <col min="15100" max="15100" width="10.21875" style="3" customWidth="1"/>
    <col min="15101" max="15101" width="12.21875" style="3" customWidth="1"/>
    <col min="15102" max="15102" width="24.33203125" style="3" customWidth="1"/>
    <col min="15103" max="15103" width="29.33203125" style="3" customWidth="1"/>
    <col min="15104" max="15104" width="12.109375" style="3" customWidth="1"/>
    <col min="15105" max="15105" width="11.88671875" style="3" customWidth="1"/>
    <col min="15106" max="15106" width="14.6640625" style="3" customWidth="1"/>
    <col min="15107" max="15112" width="13.5546875" style="3" customWidth="1"/>
    <col min="15113" max="15119" width="14.6640625" style="3" customWidth="1"/>
    <col min="15120" max="15122" width="13.88671875" style="3" bestFit="1" customWidth="1"/>
    <col min="15123" max="15124" width="14.88671875" style="3" bestFit="1" customWidth="1"/>
    <col min="15125" max="15125" width="15.88671875" style="3" customWidth="1"/>
    <col min="15126" max="15127" width="0" style="3" hidden="1" customWidth="1"/>
    <col min="15128" max="15128" width="11.6640625" style="3" customWidth="1"/>
    <col min="15129" max="15135" width="15.77734375" style="3" customWidth="1"/>
    <col min="15136" max="15354" width="9" style="3"/>
    <col min="15355" max="15355" width="5.109375" style="3" customWidth="1"/>
    <col min="15356" max="15356" width="10.21875" style="3" customWidth="1"/>
    <col min="15357" max="15357" width="12.21875" style="3" customWidth="1"/>
    <col min="15358" max="15358" width="24.33203125" style="3" customWidth="1"/>
    <col min="15359" max="15359" width="29.33203125" style="3" customWidth="1"/>
    <col min="15360" max="15360" width="12.109375" style="3" customWidth="1"/>
    <col min="15361" max="15361" width="11.88671875" style="3" customWidth="1"/>
    <col min="15362" max="15362" width="14.6640625" style="3" customWidth="1"/>
    <col min="15363" max="15368" width="13.5546875" style="3" customWidth="1"/>
    <col min="15369" max="15375" width="14.6640625" style="3" customWidth="1"/>
    <col min="15376" max="15378" width="13.88671875" style="3" bestFit="1" customWidth="1"/>
    <col min="15379" max="15380" width="14.88671875" style="3" bestFit="1" customWidth="1"/>
    <col min="15381" max="15381" width="15.88671875" style="3" customWidth="1"/>
    <col min="15382" max="15383" width="0" style="3" hidden="1" customWidth="1"/>
    <col min="15384" max="15384" width="11.6640625" style="3" customWidth="1"/>
    <col min="15385" max="15391" width="15.77734375" style="3" customWidth="1"/>
    <col min="15392" max="15610" width="9" style="3"/>
    <col min="15611" max="15611" width="5.109375" style="3" customWidth="1"/>
    <col min="15612" max="15612" width="10.21875" style="3" customWidth="1"/>
    <col min="15613" max="15613" width="12.21875" style="3" customWidth="1"/>
    <col min="15614" max="15614" width="24.33203125" style="3" customWidth="1"/>
    <col min="15615" max="15615" width="29.33203125" style="3" customWidth="1"/>
    <col min="15616" max="15616" width="12.109375" style="3" customWidth="1"/>
    <col min="15617" max="15617" width="11.88671875" style="3" customWidth="1"/>
    <col min="15618" max="15618" width="14.6640625" style="3" customWidth="1"/>
    <col min="15619" max="15624" width="13.5546875" style="3" customWidth="1"/>
    <col min="15625" max="15631" width="14.6640625" style="3" customWidth="1"/>
    <col min="15632" max="15634" width="13.88671875" style="3" bestFit="1" customWidth="1"/>
    <col min="15635" max="15636" width="14.88671875" style="3" bestFit="1" customWidth="1"/>
    <col min="15637" max="15637" width="15.88671875" style="3" customWidth="1"/>
    <col min="15638" max="15639" width="0" style="3" hidden="1" customWidth="1"/>
    <col min="15640" max="15640" width="11.6640625" style="3" customWidth="1"/>
    <col min="15641" max="15647" width="15.77734375" style="3" customWidth="1"/>
    <col min="15648" max="15866" width="9" style="3"/>
    <col min="15867" max="15867" width="5.109375" style="3" customWidth="1"/>
    <col min="15868" max="15868" width="10.21875" style="3" customWidth="1"/>
    <col min="15869" max="15869" width="12.21875" style="3" customWidth="1"/>
    <col min="15870" max="15870" width="24.33203125" style="3" customWidth="1"/>
    <col min="15871" max="15871" width="29.33203125" style="3" customWidth="1"/>
    <col min="15872" max="15872" width="12.109375" style="3" customWidth="1"/>
    <col min="15873" max="15873" width="11.88671875" style="3" customWidth="1"/>
    <col min="15874" max="15874" width="14.6640625" style="3" customWidth="1"/>
    <col min="15875" max="15880" width="13.5546875" style="3" customWidth="1"/>
    <col min="15881" max="15887" width="14.6640625" style="3" customWidth="1"/>
    <col min="15888" max="15890" width="13.88671875" style="3" bestFit="1" customWidth="1"/>
    <col min="15891" max="15892" width="14.88671875" style="3" bestFit="1" customWidth="1"/>
    <col min="15893" max="15893" width="15.88671875" style="3" customWidth="1"/>
    <col min="15894" max="15895" width="0" style="3" hidden="1" customWidth="1"/>
    <col min="15896" max="15896" width="11.6640625" style="3" customWidth="1"/>
    <col min="15897" max="15903" width="15.77734375" style="3" customWidth="1"/>
    <col min="15904" max="16122" width="9" style="3"/>
    <col min="16123" max="16123" width="5.109375" style="3" customWidth="1"/>
    <col min="16124" max="16124" width="10.21875" style="3" customWidth="1"/>
    <col min="16125" max="16125" width="12.21875" style="3" customWidth="1"/>
    <col min="16126" max="16126" width="24.33203125" style="3" customWidth="1"/>
    <col min="16127" max="16127" width="29.33203125" style="3" customWidth="1"/>
    <col min="16128" max="16128" width="12.109375" style="3" customWidth="1"/>
    <col min="16129" max="16129" width="11.88671875" style="3" customWidth="1"/>
    <col min="16130" max="16130" width="14.6640625" style="3" customWidth="1"/>
    <col min="16131" max="16136" width="13.5546875" style="3" customWidth="1"/>
    <col min="16137" max="16143" width="14.6640625" style="3" customWidth="1"/>
    <col min="16144" max="16146" width="13.88671875" style="3" bestFit="1" customWidth="1"/>
    <col min="16147" max="16148" width="14.88671875" style="3" bestFit="1" customWidth="1"/>
    <col min="16149" max="16149" width="15.88671875" style="3" customWidth="1"/>
    <col min="16150" max="16151" width="0" style="3" hidden="1" customWidth="1"/>
    <col min="16152" max="16152" width="11.6640625" style="3" customWidth="1"/>
    <col min="16153" max="16159" width="15.77734375" style="3" customWidth="1"/>
    <col min="16160" max="16380" width="9" style="3"/>
    <col min="16381" max="16384" width="9" style="3" customWidth="1"/>
  </cols>
  <sheetData>
    <row r="1" spans="1:35" s="1" customFormat="1" ht="16.5" customHeight="1">
      <c r="A1" s="37" t="s">
        <v>0</v>
      </c>
      <c r="B1" s="27" t="s">
        <v>1</v>
      </c>
      <c r="C1" s="27" t="s">
        <v>2</v>
      </c>
      <c r="D1" s="27" t="s">
        <v>3</v>
      </c>
      <c r="E1" s="27" t="s">
        <v>4</v>
      </c>
      <c r="F1" s="27" t="s">
        <v>5</v>
      </c>
      <c r="G1" s="27" t="s">
        <v>6</v>
      </c>
      <c r="H1" s="34" t="s">
        <v>44</v>
      </c>
      <c r="I1" s="28" t="s">
        <v>7</v>
      </c>
      <c r="J1" s="28"/>
      <c r="K1" s="28"/>
      <c r="L1" s="28"/>
      <c r="M1" s="28"/>
      <c r="N1" s="28"/>
      <c r="O1" s="10"/>
      <c r="P1" s="29" t="s">
        <v>8</v>
      </c>
      <c r="Q1" s="31" t="s">
        <v>9</v>
      </c>
      <c r="R1" s="31"/>
      <c r="S1" s="31"/>
      <c r="T1" s="31"/>
      <c r="U1" s="31"/>
      <c r="V1" s="31"/>
      <c r="W1" s="28" t="s">
        <v>10</v>
      </c>
      <c r="X1" s="28"/>
      <c r="Y1" s="28"/>
      <c r="Z1" s="28"/>
      <c r="AA1" s="28"/>
      <c r="AB1" s="36" t="s">
        <v>11</v>
      </c>
      <c r="AC1" s="34" t="s">
        <v>12</v>
      </c>
      <c r="AD1" s="31" t="s">
        <v>13</v>
      </c>
      <c r="AE1" s="31"/>
      <c r="AF1" s="31"/>
      <c r="AG1" s="31"/>
      <c r="AH1" s="32" t="s">
        <v>14</v>
      </c>
      <c r="AI1" s="32" t="s">
        <v>15</v>
      </c>
    </row>
    <row r="2" spans="1:35" s="2" customFormat="1" ht="76.150000000000006" customHeight="1">
      <c r="A2" s="37"/>
      <c r="B2" s="27"/>
      <c r="C2" s="27"/>
      <c r="D2" s="27"/>
      <c r="E2" s="27"/>
      <c r="F2" s="27"/>
      <c r="G2" s="27"/>
      <c r="H2" s="35"/>
      <c r="I2" s="11" t="s">
        <v>16</v>
      </c>
      <c r="J2" s="11" t="s">
        <v>17</v>
      </c>
      <c r="K2" s="11" t="s">
        <v>18</v>
      </c>
      <c r="L2" s="11" t="s">
        <v>19</v>
      </c>
      <c r="M2" s="11" t="s">
        <v>20</v>
      </c>
      <c r="N2" s="11" t="s">
        <v>21</v>
      </c>
      <c r="O2" s="12" t="s">
        <v>33</v>
      </c>
      <c r="P2" s="30"/>
      <c r="Q2" s="11" t="s">
        <v>34</v>
      </c>
      <c r="R2" s="11" t="s">
        <v>22</v>
      </c>
      <c r="S2" s="11" t="s">
        <v>35</v>
      </c>
      <c r="T2" s="11" t="s">
        <v>36</v>
      </c>
      <c r="U2" s="11" t="s">
        <v>23</v>
      </c>
      <c r="V2" s="11" t="s">
        <v>37</v>
      </c>
      <c r="W2" s="11" t="s">
        <v>38</v>
      </c>
      <c r="X2" s="11" t="s">
        <v>39</v>
      </c>
      <c r="Y2" s="11" t="s">
        <v>40</v>
      </c>
      <c r="Z2" s="13" t="s">
        <v>43</v>
      </c>
      <c r="AA2" s="14" t="s">
        <v>24</v>
      </c>
      <c r="AB2" s="36"/>
      <c r="AC2" s="35"/>
      <c r="AD2" s="11" t="s">
        <v>25</v>
      </c>
      <c r="AE2" s="11" t="s">
        <v>26</v>
      </c>
      <c r="AF2" s="11" t="s">
        <v>27</v>
      </c>
      <c r="AG2" s="11" t="s">
        <v>28</v>
      </c>
      <c r="AH2" s="33"/>
      <c r="AI2" s="33"/>
    </row>
    <row r="3" spans="1:35" ht="34.9" customHeight="1">
      <c r="A3" s="16" t="s">
        <v>30</v>
      </c>
      <c r="B3" s="25" t="s">
        <v>32</v>
      </c>
      <c r="C3" s="17" t="s">
        <v>42</v>
      </c>
      <c r="D3" s="18" t="s">
        <v>31</v>
      </c>
      <c r="E3" s="15" t="s">
        <v>29</v>
      </c>
      <c r="F3" s="19">
        <v>44027</v>
      </c>
      <c r="G3" s="20" t="s">
        <v>41</v>
      </c>
      <c r="H3" s="21">
        <v>20</v>
      </c>
      <c r="I3" s="22">
        <f>7770000</f>
        <v>7770000</v>
      </c>
      <c r="J3" s="22">
        <f>1000000</f>
        <v>1000000</v>
      </c>
      <c r="K3" s="22">
        <f t="shared" ref="K3:L3" si="0">1000000</f>
        <v>1000000</v>
      </c>
      <c r="L3" s="22">
        <f t="shared" si="0"/>
        <v>1000000</v>
      </c>
      <c r="M3" s="23">
        <f>730000</f>
        <v>730000</v>
      </c>
      <c r="N3" s="23">
        <f t="shared" ref="N3" si="1">SUM(I3:M3)</f>
        <v>11500000</v>
      </c>
      <c r="O3" s="23"/>
      <c r="P3" s="22">
        <f>L3+M3</f>
        <v>1730000</v>
      </c>
      <c r="Q3" s="22">
        <f>IF(I3&gt;29800000,29800000*17%,I3*17%)</f>
        <v>1320900</v>
      </c>
      <c r="R3" s="22">
        <f>IF(I3&gt;29800000,29800000*0.5%,I3*0.5%)</f>
        <v>38850</v>
      </c>
      <c r="S3" s="22">
        <f>IF(I3&gt;29800000,29800000*3%,I3*3%)</f>
        <v>233100</v>
      </c>
      <c r="T3" s="22">
        <f>IF(I3&gt;88400000,88400000*1%,I3*1%)</f>
        <v>77700</v>
      </c>
      <c r="U3" s="22">
        <f t="shared" ref="U3" si="2">SUM(Q3:T3)</f>
        <v>1670550</v>
      </c>
      <c r="V3" s="22">
        <f>IF(I3&gt;29800000,29800000*2%,I3*2%)</f>
        <v>155400</v>
      </c>
      <c r="W3" s="22">
        <f>IF(I3&gt;29800000,29800000*8%,I3*8%)</f>
        <v>621600</v>
      </c>
      <c r="X3" s="22">
        <f>IF(I3&gt;29800000,29800000*1.5%,I3*1.5%)</f>
        <v>116550</v>
      </c>
      <c r="Y3" s="22">
        <f>IF(I3&gt;88400000,88400000*1%,I3*1%)</f>
        <v>77700</v>
      </c>
      <c r="Z3" s="22">
        <f t="shared" ref="Z3" si="3">SUM(W3:Y3)</f>
        <v>815850</v>
      </c>
      <c r="AA3" s="23">
        <f t="shared" ref="AA3" si="4">AI3</f>
        <v>0</v>
      </c>
      <c r="AB3" s="24">
        <f>ROUND((N3+O3)-SUM(Z3:AA3),0)</f>
        <v>10684150</v>
      </c>
      <c r="AC3" s="23">
        <f>N3+O3-P3</f>
        <v>9770000</v>
      </c>
      <c r="AD3" s="23">
        <v>11000000</v>
      </c>
      <c r="AE3" s="26">
        <v>1</v>
      </c>
      <c r="AF3" s="23">
        <f t="shared" ref="AF3" si="5">AE3*4400000</f>
        <v>4400000</v>
      </c>
      <c r="AG3" s="23">
        <f t="shared" ref="AG3" si="6">AD3+AF3</f>
        <v>15400000</v>
      </c>
      <c r="AH3" s="23">
        <f>MAX(AC3-Z3-AG3,0)</f>
        <v>0</v>
      </c>
      <c r="AI3" s="23">
        <f t="shared" ref="AI3" si="7">ROUND(IF(AH3&lt;=5000000,AH3*5%,IF(AH3&lt;=10000000,AH3*10%-250000,IF(AH3&lt;=18000000,AH3*15%-750000,IF(AH3&lt;=32000000,AH3*20%-1650000,IF(AH3&lt;=52000000,AH3*25%-3250000,IF(AH3&lt;=80000000,AH3*30%-5850000,AH3*35%-9850000)))))),0)</f>
        <v>0</v>
      </c>
    </row>
  </sheetData>
  <mergeCells count="17">
    <mergeCell ref="A1:A2"/>
    <mergeCell ref="B1:B2"/>
    <mergeCell ref="C1:C2"/>
    <mergeCell ref="D1:D2"/>
    <mergeCell ref="E1:E2"/>
    <mergeCell ref="AH1:AH2"/>
    <mergeCell ref="AI1:AI2"/>
    <mergeCell ref="H1:H2"/>
    <mergeCell ref="AB1:AB2"/>
    <mergeCell ref="AC1:AC2"/>
    <mergeCell ref="AD1:AG1"/>
    <mergeCell ref="W1:AA1"/>
    <mergeCell ref="F1:F2"/>
    <mergeCell ref="G1:G2"/>
    <mergeCell ref="I1:N1"/>
    <mergeCell ref="P1:P2"/>
    <mergeCell ref="Q1:V1"/>
  </mergeCells>
  <phoneticPr fontId="10" type="noConversion"/>
  <conditionalFormatting sqref="C3">
    <cfRule type="duplicateValues" dxfId="2" priority="34" stopIfTrue="1"/>
  </conditionalFormatting>
  <conditionalFormatting sqref="C3">
    <cfRule type="duplicateValues" dxfId="1" priority="35" stopIfTrue="1"/>
  </conditionalFormatting>
  <conditionalFormatting sqref="C3">
    <cfRule type="duplicateValues" dxfId="0" priority="36" stopIfTrue="1"/>
  </conditionalFormatting>
  <dataValidations count="1">
    <dataValidation type="custom" allowBlank="1" showInputMessage="1" showErrorMessage="1" errorTitle="DỮ LIỆU TRÙNG" error="Dữ liệu trùng rồi cô bé, kiểm tra lại nhé" sqref="B65425 IS65425 SO65425 ACK65425 AMG65425 AWC65425 BFY65425 BPU65425 BZQ65425 CJM65425 CTI65425 DDE65425 DNA65425 DWW65425 EGS65425 EQO65425 FAK65425 FKG65425 FUC65425 GDY65425 GNU65425 GXQ65425 HHM65425 HRI65425 IBE65425 ILA65425 IUW65425 JES65425 JOO65425 JYK65425 KIG65425 KSC65425 LBY65425 LLU65425 LVQ65425 MFM65425 MPI65425 MZE65425 NJA65425 NSW65425 OCS65425 OMO65425 OWK65425 PGG65425 PQC65425 PZY65425 QJU65425 QTQ65425 RDM65425 RNI65425 RXE65425 SHA65425 SQW65425 TAS65425 TKO65425 TUK65425 UEG65425 UOC65425 UXY65425 VHU65425 VRQ65425 WBM65425 WLI65425 WVE65425 B130961 IS130961 SO130961 ACK130961 AMG130961 AWC130961 BFY130961 BPU130961 BZQ130961 CJM130961 CTI130961 DDE130961 DNA130961 DWW130961 EGS130961 EQO130961 FAK130961 FKG130961 FUC130961 GDY130961 GNU130961 GXQ130961 HHM130961 HRI130961 IBE130961 ILA130961 IUW130961 JES130961 JOO130961 JYK130961 KIG130961 KSC130961 LBY130961 LLU130961 LVQ130961 MFM130961 MPI130961 MZE130961 NJA130961 NSW130961 OCS130961 OMO130961 OWK130961 PGG130961 PQC130961 PZY130961 QJU130961 QTQ130961 RDM130961 RNI130961 RXE130961 SHA130961 SQW130961 TAS130961 TKO130961 TUK130961 UEG130961 UOC130961 UXY130961 VHU130961 VRQ130961 WBM130961 WLI130961 WVE130961 B196497 IS196497 SO196497 ACK196497 AMG196497 AWC196497 BFY196497 BPU196497 BZQ196497 CJM196497 CTI196497 DDE196497 DNA196497 DWW196497 EGS196497 EQO196497 FAK196497 FKG196497 FUC196497 GDY196497 GNU196497 GXQ196497 HHM196497 HRI196497 IBE196497 ILA196497 IUW196497 JES196497 JOO196497 JYK196497 KIG196497 KSC196497 LBY196497 LLU196497 LVQ196497 MFM196497 MPI196497 MZE196497 NJA196497 NSW196497 OCS196497 OMO196497 OWK196497 PGG196497 PQC196497 PZY196497 QJU196497 QTQ196497 RDM196497 RNI196497 RXE196497 SHA196497 SQW196497 TAS196497 TKO196497 TUK196497 UEG196497 UOC196497 UXY196497 VHU196497 VRQ196497 WBM196497 WLI196497 WVE196497 B262033 IS262033 SO262033 ACK262033 AMG262033 AWC262033 BFY262033 BPU262033 BZQ262033 CJM262033 CTI262033 DDE262033 DNA262033 DWW262033 EGS262033 EQO262033 FAK262033 FKG262033 FUC262033 GDY262033 GNU262033 GXQ262033 HHM262033 HRI262033 IBE262033 ILA262033 IUW262033 JES262033 JOO262033 JYK262033 KIG262033 KSC262033 LBY262033 LLU262033 LVQ262033 MFM262033 MPI262033 MZE262033 NJA262033 NSW262033 OCS262033 OMO262033 OWK262033 PGG262033 PQC262033 PZY262033 QJU262033 QTQ262033 RDM262033 RNI262033 RXE262033 SHA262033 SQW262033 TAS262033 TKO262033 TUK262033 UEG262033 UOC262033 UXY262033 VHU262033 VRQ262033 WBM262033 WLI262033 WVE262033 B327569 IS327569 SO327569 ACK327569 AMG327569 AWC327569 BFY327569 BPU327569 BZQ327569 CJM327569 CTI327569 DDE327569 DNA327569 DWW327569 EGS327569 EQO327569 FAK327569 FKG327569 FUC327569 GDY327569 GNU327569 GXQ327569 HHM327569 HRI327569 IBE327569 ILA327569 IUW327569 JES327569 JOO327569 JYK327569 KIG327569 KSC327569 LBY327569 LLU327569 LVQ327569 MFM327569 MPI327569 MZE327569 NJA327569 NSW327569 OCS327569 OMO327569 OWK327569 PGG327569 PQC327569 PZY327569 QJU327569 QTQ327569 RDM327569 RNI327569 RXE327569 SHA327569 SQW327569 TAS327569 TKO327569 TUK327569 UEG327569 UOC327569 UXY327569 VHU327569 VRQ327569 WBM327569 WLI327569 WVE327569 B393105 IS393105 SO393105 ACK393105 AMG393105 AWC393105 BFY393105 BPU393105 BZQ393105 CJM393105 CTI393105 DDE393105 DNA393105 DWW393105 EGS393105 EQO393105 FAK393105 FKG393105 FUC393105 GDY393105 GNU393105 GXQ393105 HHM393105 HRI393105 IBE393105 ILA393105 IUW393105 JES393105 JOO393105 JYK393105 KIG393105 KSC393105 LBY393105 LLU393105 LVQ393105 MFM393105 MPI393105 MZE393105 NJA393105 NSW393105 OCS393105 OMO393105 OWK393105 PGG393105 PQC393105 PZY393105 QJU393105 QTQ393105 RDM393105 RNI393105 RXE393105 SHA393105 SQW393105 TAS393105 TKO393105 TUK393105 UEG393105 UOC393105 UXY393105 VHU393105 VRQ393105 WBM393105 WLI393105 WVE393105 B458641 IS458641 SO458641 ACK458641 AMG458641 AWC458641 BFY458641 BPU458641 BZQ458641 CJM458641 CTI458641 DDE458641 DNA458641 DWW458641 EGS458641 EQO458641 FAK458641 FKG458641 FUC458641 GDY458641 GNU458641 GXQ458641 HHM458641 HRI458641 IBE458641 ILA458641 IUW458641 JES458641 JOO458641 JYK458641 KIG458641 KSC458641 LBY458641 LLU458641 LVQ458641 MFM458641 MPI458641 MZE458641 NJA458641 NSW458641 OCS458641 OMO458641 OWK458641 PGG458641 PQC458641 PZY458641 QJU458641 QTQ458641 RDM458641 RNI458641 RXE458641 SHA458641 SQW458641 TAS458641 TKO458641 TUK458641 UEG458641 UOC458641 UXY458641 VHU458641 VRQ458641 WBM458641 WLI458641 WVE458641 B524177 IS524177 SO524177 ACK524177 AMG524177 AWC524177 BFY524177 BPU524177 BZQ524177 CJM524177 CTI524177 DDE524177 DNA524177 DWW524177 EGS524177 EQO524177 FAK524177 FKG524177 FUC524177 GDY524177 GNU524177 GXQ524177 HHM524177 HRI524177 IBE524177 ILA524177 IUW524177 JES524177 JOO524177 JYK524177 KIG524177 KSC524177 LBY524177 LLU524177 LVQ524177 MFM524177 MPI524177 MZE524177 NJA524177 NSW524177 OCS524177 OMO524177 OWK524177 PGG524177 PQC524177 PZY524177 QJU524177 QTQ524177 RDM524177 RNI524177 RXE524177 SHA524177 SQW524177 TAS524177 TKO524177 TUK524177 UEG524177 UOC524177 UXY524177 VHU524177 VRQ524177 WBM524177 WLI524177 WVE524177 B589713 IS589713 SO589713 ACK589713 AMG589713 AWC589713 BFY589713 BPU589713 BZQ589713 CJM589713 CTI589713 DDE589713 DNA589713 DWW589713 EGS589713 EQO589713 FAK589713 FKG589713 FUC589713 GDY589713 GNU589713 GXQ589713 HHM589713 HRI589713 IBE589713 ILA589713 IUW589713 JES589713 JOO589713 JYK589713 KIG589713 KSC589713 LBY589713 LLU589713 LVQ589713 MFM589713 MPI589713 MZE589713 NJA589713 NSW589713 OCS589713 OMO589713 OWK589713 PGG589713 PQC589713 PZY589713 QJU589713 QTQ589713 RDM589713 RNI589713 RXE589713 SHA589713 SQW589713 TAS589713 TKO589713 TUK589713 UEG589713 UOC589713 UXY589713 VHU589713 VRQ589713 WBM589713 WLI589713 WVE589713 B655249 IS655249 SO655249 ACK655249 AMG655249 AWC655249 BFY655249 BPU655249 BZQ655249 CJM655249 CTI655249 DDE655249 DNA655249 DWW655249 EGS655249 EQO655249 FAK655249 FKG655249 FUC655249 GDY655249 GNU655249 GXQ655249 HHM655249 HRI655249 IBE655249 ILA655249 IUW655249 JES655249 JOO655249 JYK655249 KIG655249 KSC655249 LBY655249 LLU655249 LVQ655249 MFM655249 MPI655249 MZE655249 NJA655249 NSW655249 OCS655249 OMO655249 OWK655249 PGG655249 PQC655249 PZY655249 QJU655249 QTQ655249 RDM655249 RNI655249 RXE655249 SHA655249 SQW655249 TAS655249 TKO655249 TUK655249 UEG655249 UOC655249 UXY655249 VHU655249 VRQ655249 WBM655249 WLI655249 WVE655249 B720785 IS720785 SO720785 ACK720785 AMG720785 AWC720785 BFY720785 BPU720785 BZQ720785 CJM720785 CTI720785 DDE720785 DNA720785 DWW720785 EGS720785 EQO720785 FAK720785 FKG720785 FUC720785 GDY720785 GNU720785 GXQ720785 HHM720785 HRI720785 IBE720785 ILA720785 IUW720785 JES720785 JOO720785 JYK720785 KIG720785 KSC720785 LBY720785 LLU720785 LVQ720785 MFM720785 MPI720785 MZE720785 NJA720785 NSW720785 OCS720785 OMO720785 OWK720785 PGG720785 PQC720785 PZY720785 QJU720785 QTQ720785 RDM720785 RNI720785 RXE720785 SHA720785 SQW720785 TAS720785 TKO720785 TUK720785 UEG720785 UOC720785 UXY720785 VHU720785 VRQ720785 WBM720785 WLI720785 WVE720785 B786321 IS786321 SO786321 ACK786321 AMG786321 AWC786321 BFY786321 BPU786321 BZQ786321 CJM786321 CTI786321 DDE786321 DNA786321 DWW786321 EGS786321 EQO786321 FAK786321 FKG786321 FUC786321 GDY786321 GNU786321 GXQ786321 HHM786321 HRI786321 IBE786321 ILA786321 IUW786321 JES786321 JOO786321 JYK786321 KIG786321 KSC786321 LBY786321 LLU786321 LVQ786321 MFM786321 MPI786321 MZE786321 NJA786321 NSW786321 OCS786321 OMO786321 OWK786321 PGG786321 PQC786321 PZY786321 QJU786321 QTQ786321 RDM786321 RNI786321 RXE786321 SHA786321 SQW786321 TAS786321 TKO786321 TUK786321 UEG786321 UOC786321 UXY786321 VHU786321 VRQ786321 WBM786321 WLI786321 WVE786321 B851857 IS851857 SO851857 ACK851857 AMG851857 AWC851857 BFY851857 BPU851857 BZQ851857 CJM851857 CTI851857 DDE851857 DNA851857 DWW851857 EGS851857 EQO851857 FAK851857 FKG851857 FUC851857 GDY851857 GNU851857 GXQ851857 HHM851857 HRI851857 IBE851857 ILA851857 IUW851857 JES851857 JOO851857 JYK851857 KIG851857 KSC851857 LBY851857 LLU851857 LVQ851857 MFM851857 MPI851857 MZE851857 NJA851857 NSW851857 OCS851857 OMO851857 OWK851857 PGG851857 PQC851857 PZY851857 QJU851857 QTQ851857 RDM851857 RNI851857 RXE851857 SHA851857 SQW851857 TAS851857 TKO851857 TUK851857 UEG851857 UOC851857 UXY851857 VHU851857 VRQ851857 WBM851857 WLI851857 WVE851857 B917393 IS917393 SO917393 ACK917393 AMG917393 AWC917393 BFY917393 BPU917393 BZQ917393 CJM917393 CTI917393 DDE917393 DNA917393 DWW917393 EGS917393 EQO917393 FAK917393 FKG917393 FUC917393 GDY917393 GNU917393 GXQ917393 HHM917393 HRI917393 IBE917393 ILA917393 IUW917393 JES917393 JOO917393 JYK917393 KIG917393 KSC917393 LBY917393 LLU917393 LVQ917393 MFM917393 MPI917393 MZE917393 NJA917393 NSW917393 OCS917393 OMO917393 OWK917393 PGG917393 PQC917393 PZY917393 QJU917393 QTQ917393 RDM917393 RNI917393 RXE917393 SHA917393 SQW917393 TAS917393 TKO917393 TUK917393 UEG917393 UOC917393 UXY917393 VHU917393 VRQ917393 WBM917393 WLI917393 WVE917393 B982929 IS982929 SO982929 ACK982929 AMG982929 AWC982929 BFY982929 BPU982929 BZQ982929 CJM982929 CTI982929 DDE982929 DNA982929 DWW982929 EGS982929 EQO982929 FAK982929 FKG982929 FUC982929 GDY982929 GNU982929 GXQ982929 HHM982929 HRI982929 IBE982929 ILA982929 IUW982929 JES982929 JOO982929 JYK982929 KIG982929 KSC982929 LBY982929 LLU982929 LVQ982929 MFM982929 MPI982929 MZE982929 NJA982929 NSW982929 OCS982929 OMO982929 OWK982929 PGG982929 PQC982929 PZY982929 QJU982929 QTQ982929 RDM982929 RNI982929 RXE982929 SHA982929 SQW982929 TAS982929 TKO982929 TUK982929 UEG982929 UOC982929 UXY982929 VHU982929 VRQ982929 WBM982929 WLI982929 WVE982929" xr:uid="{30B852DC-5186-4850-9D74-1628E81F95AC}">
      <formula1>COUNTIF($C:$C,B65425)=1</formula1>
    </dataValidation>
  </dataValidations>
  <printOptions horizontalCentered="1"/>
  <pageMargins left="0.31496062992126" right="0.23622047244094499" top="0.56496062999999996" bottom="0.27559055118110198" header="0.31496062992126" footer="0.196850393700787"/>
  <pageSetup paperSize="9" scale="2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Openway</dc:creator>
  <cp:lastModifiedBy>MACBOOK</cp:lastModifiedBy>
  <cp:lastPrinted>2021-02-18T05:05:28Z</cp:lastPrinted>
  <dcterms:created xsi:type="dcterms:W3CDTF">2020-04-21T03:15:47Z</dcterms:created>
  <dcterms:modified xsi:type="dcterms:W3CDTF">2021-03-24T15:05:13Z</dcterms:modified>
</cp:coreProperties>
</file>