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1"/>
  <workbookPr codeName="ThisWorkbook" defaultThemeVersion="166925"/>
  <mc:AlternateContent xmlns:mc="http://schemas.openxmlformats.org/markup-compatibility/2006">
    <mc:Choice Requires="x15">
      <x15ac:absPath xmlns:x15ac="http://schemas.microsoft.com/office/spreadsheetml/2010/11/ac" url="D:\Project\HRMWebApp\Development\HRMWebApp\Content\Uploads\Templates\"/>
    </mc:Choice>
  </mc:AlternateContent>
  <xr:revisionPtr revIDLastSave="0" documentId="13_ncr:1_{8755A76C-45F7-493D-BE12-555FBCD3C4FD}" xr6:coauthVersionLast="36" xr6:coauthVersionMax="45" xr10:uidLastSave="{00000000-0000-0000-0000-000000000000}"/>
  <bookViews>
    <workbookView xWindow="0" yWindow="0" windowWidth="19200" windowHeight="9420" tabRatio="596" xr2:uid="{40939C3F-4290-4A4D-B8E7-84AAE744EDE1}"/>
  </bookViews>
  <sheets>
    <sheet name="Sheet1"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s>
  <definedNames>
    <definedName name="_1">#REF!</definedName>
    <definedName name="_2">#REF!</definedName>
    <definedName name="_A65700">'[1]MTO REV.2(ARMOR)'!#REF!</definedName>
    <definedName name="_A65800">'[1]MTO REV.2(ARMOR)'!#REF!</definedName>
    <definedName name="_A66000">'[1]MTO REV.2(ARMOR)'!#REF!</definedName>
    <definedName name="_A67000">'[1]MTO REV.2(ARMOR)'!#REF!</definedName>
    <definedName name="_A68000">'[1]MTO REV.2(ARMOR)'!#REF!</definedName>
    <definedName name="_A70000">'[1]MTO REV.2(ARMOR)'!#REF!</definedName>
    <definedName name="_A75000">'[1]MTO REV.2(ARMOR)'!#REF!</definedName>
    <definedName name="_A85000">'[1]MTO REV.2(ARMOR)'!#REF!</definedName>
    <definedName name="_bac1">'[2]5%'!#REF!</definedName>
    <definedName name="_bac2">'[2]5%'!#REF!</definedName>
    <definedName name="_CON1">#REF!</definedName>
    <definedName name="_CON2">#REF!</definedName>
    <definedName name="_Fill" hidden="1">#REF!</definedName>
    <definedName name="_NET2">#REF!</definedName>
    <definedName name="_NPV11">'[3]Cp&gt;10-Ln&lt;10'!#REF!</definedName>
    <definedName name="_npv22">'[3]Ln&lt;20'!#REF!</definedName>
    <definedName name="_Order1" hidden="1">255</definedName>
    <definedName name="_Order2" hidden="1">255</definedName>
    <definedName name="_oto10">[4]VL!#REF!</definedName>
    <definedName name="_Sort" hidden="1">#REF!</definedName>
    <definedName name="_tct3">[5]gVL!$Q$23</definedName>
    <definedName name="A">#REF!</definedName>
    <definedName name="a277Print_Titles">#REF!</definedName>
    <definedName name="A6N2">[6]A6!$A$3:$F$13</definedName>
    <definedName name="A6N3">[6]A6!$A$3:$G$13</definedName>
    <definedName name="AAA">'[7]MTL$-INTER'!#REF!</definedName>
    <definedName name="Bang_cly">#REF!</definedName>
    <definedName name="Bang_CVC">#REF!</definedName>
    <definedName name="Bang_travl">#REF!</definedName>
    <definedName name="bd">[5]gVL!$Q$15</definedName>
    <definedName name="BOQ">#REF!</definedName>
    <definedName name="BT_125">#REF!</definedName>
    <definedName name="BT200_50">#REF!</definedName>
    <definedName name="BVCISUMMARY">#REF!</definedName>
    <definedName name="CABLE2">'[8]MTO REV.0'!$A$1:$Q$570</definedName>
    <definedName name="CH">[4]TN!#REF!</definedName>
    <definedName name="Chu">[4]ND!#REF!</definedName>
    <definedName name="Co">#REF!</definedName>
    <definedName name="COMMON">#REF!</definedName>
    <definedName name="CON_EQP_COS">#REF!</definedName>
    <definedName name="COVER">#REF!</definedName>
    <definedName name="cpd">[5]gVL!$Q$20</definedName>
    <definedName name="cpdd">[5]gVL!$Q$21</definedName>
    <definedName name="CRITINST">#REF!</definedName>
    <definedName name="CRITPURC">#REF!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T_50">#REF!</definedName>
    <definedName name="cv">[9]gvl!$N$17</definedName>
    <definedName name="_xlnm.Database">#REF!</definedName>
    <definedName name="DataFilter" localSheetId="0">[10]!DataFilter</definedName>
    <definedName name="DataFilter">[10]!DataFilter</definedName>
    <definedName name="DataSort" localSheetId="0">[10]!DataSort</definedName>
    <definedName name="DataSort">[10]!DataSort</definedName>
    <definedName name="dcc">[5]gVL!$Q$50</definedName>
    <definedName name="dcl">[5]gVL!$Q$40</definedName>
    <definedName name="dd0.5x1">[5]gVL!$Q$10</definedName>
    <definedName name="dd1x2">[9]gvl!$N$9</definedName>
    <definedName name="dd2x4">[5]gVL!$Q$12</definedName>
    <definedName name="ddien">[5]gVL!$Q$51</definedName>
    <definedName name="den_bu">#REF!</definedName>
    <definedName name="DICH11">'[3]EIRR&gt;1&lt;1'!#REF!</definedName>
    <definedName name="dich22">'[3]EIRR&gt; 2'!#REF!</definedName>
    <definedName name="dm">'[11]Chi tiet'!#REF!</definedName>
    <definedName name="dmz">[5]gVL!$Q$45</definedName>
    <definedName name="dno">[5]gVL!$Q$49</definedName>
    <definedName name="DSUMDATA">#REF!</definedName>
    <definedName name="EIRR11">'[3]EIRR&gt;1&lt;1'!#REF!</definedName>
    <definedName name="EIRR22">'[3]EIRR&lt;2'!#REF!</definedName>
    <definedName name="End_1">#REF!</definedName>
    <definedName name="End_10">#REF!</definedName>
    <definedName name="End_11">#REF!</definedName>
    <definedName name="End_12">#REF!</definedName>
    <definedName name="End_13">#REF!</definedName>
    <definedName name="End_2">#REF!</definedName>
    <definedName name="End_3">#REF!</definedName>
    <definedName name="End_4">#REF!</definedName>
    <definedName name="End_5">#REF!</definedName>
    <definedName name="End_6">#REF!</definedName>
    <definedName name="End_7">#REF!</definedName>
    <definedName name="End_8">#REF!</definedName>
    <definedName name="End_9">#REF!</definedName>
    <definedName name="_xlnm.Extract">#REF!</definedName>
    <definedName name="g">'[12]DG '!#REF!</definedName>
    <definedName name="g40g40">[13]tuong!#REF!</definedName>
    <definedName name="Gia_tien">#REF!</definedName>
    <definedName name="gia_tien_BTN">#REF!</definedName>
    <definedName name="GoBack" localSheetId="0">[10]Sheet1!GoBack</definedName>
    <definedName name="GoBack">[10]Sheet1!GoBack</definedName>
    <definedName name="GPT_GROUNDING_PT">'[14]NEW-PANEL'!#REF!</definedName>
    <definedName name="gv">[5]gVL!$Q$28</definedName>
    <definedName name="gvl">[15]GVL!$A$6:$F$131</definedName>
    <definedName name="h" hidden="1">{"'Sheet1'!$L$16"}</definedName>
    <definedName name="HEADDAYA3">#REF!,#REF!,#REF!,#REF!,#REF!,#REF!,#REF!,#REF!,#REF!,#REF!,#REF!,#REF!,#REF!</definedName>
    <definedName name="HEADDAYA4">#REF!,#REF!,#REF!,#REF!,#REF!,#REF!,#REF!,#REF!,#REF!,#REF!,#REF!,#REF!,#REF!,#REF!,#REF!,#REF!,#REF!</definedName>
    <definedName name="HEADWEEKA3">#REF!,#REF!,#REF!,#REF!,#REF!,#REF!,#REF!,#REF!,#REF!,#REF!,#REF!,#REF!</definedName>
    <definedName name="HEADWEEKA4">#REF!,#REF!,#REF!,#REF!,#REF!,#REF!,#REF!,#REF!,#REF!,#REF!,#REF!,#REF!</definedName>
    <definedName name="HH">#REF!</definedName>
    <definedName name="HOME_MANP">#REF!</definedName>
    <definedName name="HOMEOFFICE_COST">#REF!</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y" hidden="1">{"'Sheet1'!$L$16"}</definedName>
    <definedName name="I">#REF!</definedName>
    <definedName name="IDLAB_COST">#REF!</definedName>
    <definedName name="INDMANP">#REF!</definedName>
    <definedName name="j356C8">#REF!</definedName>
    <definedName name="Kiem_tra_trung_ten">#REF!</definedName>
    <definedName name="kno">[5]gVL!$Q$48</definedName>
    <definedName name="lón2">[16]Temp!$B$3</definedName>
    <definedName name="lón3">[16]Temp!$B$4</definedName>
    <definedName name="lón5">[16]Temp!$B$6</definedName>
    <definedName name="m">#REF!</definedName>
    <definedName name="MAJ_CON_EQP">#REF!</definedName>
    <definedName name="MG_A">#REF!</definedName>
    <definedName name="nam">#REF!</definedName>
    <definedName name="nd">[5]gVL!$Q$30</definedName>
    <definedName name="NET">#REF!</definedName>
    <definedName name="NET_1">#REF!</definedName>
    <definedName name="NET_ANA">#REF!</definedName>
    <definedName name="NET_ANA_1">#REF!</definedName>
    <definedName name="NET_ANA_2">#REF!</definedName>
    <definedName name="ngay">#REF!</definedName>
    <definedName name="NH">#REF!</definedName>
    <definedName name="NHot">#REF!</definedName>
    <definedName name="No">#REF!</definedName>
    <definedName name="nuoc">[9]gvl!$N$38</definedName>
    <definedName name="OTHER_PANEL">'[14]NEW-PANEL'!#REF!</definedName>
    <definedName name="PA">#REF!</definedName>
    <definedName name="PL_指示燈___P.B.___REST_P.B._壓扣開關">'[14]NEW-PANEL'!#REF!</definedName>
    <definedName name="PM">[17]IBASE!$AH$16:$AV$110</definedName>
    <definedName name="_xlnm.Print_Area">#REF!</definedName>
    <definedName name="PRINT_AREA_MI">#REF!</definedName>
    <definedName name="_xlnm.Print_Titles">#REF!</definedName>
    <definedName name="PRINT_TITLES_MI">#REF!</definedName>
    <definedName name="PRINTA">#REF!</definedName>
    <definedName name="PRINTB">#REF!</definedName>
    <definedName name="PRINTC">#REF!</definedName>
    <definedName name="PROPOSAL">#REF!</definedName>
    <definedName name="PTDG_cau">#REF!</definedName>
    <definedName name="SB">[17]IBASE!$AH$7:$AL$14</definedName>
    <definedName name="skd">[5]gVL!$Q$37</definedName>
    <definedName name="SORT">#REF!</definedName>
    <definedName name="SORT_AREA">'[18]DI-ESTI'!$A$8:$R$489</definedName>
    <definedName name="SPEC">#REF!</definedName>
    <definedName name="SPECSUMMARY">#REF!</definedName>
    <definedName name="Start_1">#REF!</definedName>
    <definedName name="Start_10">#REF!</definedName>
    <definedName name="Start_11">#REF!</definedName>
    <definedName name="Start_12">#REF!</definedName>
    <definedName name="Start_13">#REF!</definedName>
    <definedName name="Start_2">#REF!</definedName>
    <definedName name="Start_3">#REF!</definedName>
    <definedName name="Start_4">#REF!</definedName>
    <definedName name="Start_5">#REF!</definedName>
    <definedName name="Start_6">#REF!</definedName>
    <definedName name="Start_7">#REF!</definedName>
    <definedName name="Start_8">#REF!</definedName>
    <definedName name="Start_9">#REF!</definedName>
    <definedName name="SUMMARY">#REF!</definedName>
    <definedName name="T">#REF!</definedName>
    <definedName name="Taikhoan">'[19]Tai khoan'!$A$3:$C$93</definedName>
    <definedName name="TaxTV">10%</definedName>
    <definedName name="TaxXL">5%</definedName>
    <definedName name="tb">[5]gVL!$Q$29</definedName>
    <definedName name="thang">#REF!</definedName>
    <definedName name="Thang2">#REF!</definedName>
    <definedName name="THop2">[20]TDT!$D$88</definedName>
    <definedName name="thucthanh">'[21]TLP CAU'!$E$29</definedName>
    <definedName name="Tien">#REF!</definedName>
    <definedName name="Tim_Lan_Xuat_Hien">#REF!</definedName>
    <definedName name="TL">[4]ND!#REF!</definedName>
    <definedName name="tno">[5]gVL!$Q$47</definedName>
    <definedName name="Tra_don_gia_KS">#REF!</definedName>
    <definedName name="Tra_phan_tram">[22]Tra_bang!#REF!</definedName>
    <definedName name="TRA_VAT_LIEU">#REF!</definedName>
    <definedName name="Tra_VL">[23]TVL!$A$1:$D$227</definedName>
    <definedName name="TRANSFORMER">'[14]NEW-PANEL'!#REF!</definedName>
    <definedName name="ty_le">#REF!</definedName>
    <definedName name="ty_le_BTN">#REF!</definedName>
    <definedName name="VA">[4]ND!#REF!</definedName>
    <definedName name="VARIINST">#REF!</definedName>
    <definedName name="VARIPURC">#REF!</definedName>
    <definedName name="vdkt">[5]gVL!$Q$55</definedName>
    <definedName name="W">#REF!</definedName>
    <definedName name="X">#REF!</definedName>
    <definedName name="xh">#REF!</definedName>
    <definedName name="xm">[9]gvl!$N$16</definedName>
    <definedName name="xuat_hien">[24]DTCT!$A$6:$A$58</definedName>
    <definedName name="Xuat_hien1">[25]DTCT!$A$7:$A$238</definedName>
    <definedName name="ZYX">#REF!</definedName>
    <definedName name="ZZZ">#REF!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5" i="1" l="1"/>
  <c r="AG5" i="1" s="1"/>
  <c r="M5" i="1"/>
  <c r="L5" i="1"/>
  <c r="P5" i="1" s="1"/>
  <c r="K5" i="1"/>
  <c r="J5" i="1"/>
  <c r="Y5" i="1"/>
  <c r="AF4" i="1"/>
  <c r="AG4" i="1" s="1"/>
  <c r="Q4" i="1"/>
  <c r="N4" i="1"/>
  <c r="M4" i="1"/>
  <c r="L4" i="1"/>
  <c r="P4" i="1" s="1"/>
  <c r="K4" i="1"/>
  <c r="J4" i="1"/>
  <c r="Y4" i="1"/>
  <c r="R5" i="1" l="1"/>
  <c r="N5" i="1"/>
  <c r="S5" i="1"/>
  <c r="W5" i="1"/>
  <c r="Z5" i="1" s="1"/>
  <c r="T5" i="1"/>
  <c r="X5" i="1"/>
  <c r="V5" i="1"/>
  <c r="Q5" i="1"/>
  <c r="U5" i="1" s="1"/>
  <c r="AC4" i="1"/>
  <c r="S4" i="1"/>
  <c r="W4" i="1"/>
  <c r="R4" i="1"/>
  <c r="U4" i="1" s="1"/>
  <c r="V4" i="1"/>
  <c r="T4" i="1"/>
  <c r="X4" i="1"/>
  <c r="J3" i="1"/>
  <c r="AC5" i="1" l="1"/>
  <c r="AH5" i="1" s="1"/>
  <c r="AI5" i="1" s="1"/>
  <c r="AA5" i="1" s="1"/>
  <c r="AB5" i="1" s="1"/>
  <c r="Z4" i="1"/>
  <c r="AH4" i="1" s="1"/>
  <c r="AI4" i="1" s="1"/>
  <c r="AA4" i="1" s="1"/>
  <c r="M3" i="1"/>
  <c r="L3" i="1"/>
  <c r="K3" i="1"/>
  <c r="I3" i="1"/>
  <c r="AB4" i="1" l="1"/>
  <c r="R3" i="1"/>
  <c r="Q3" i="1"/>
  <c r="P3" i="1"/>
  <c r="T3" i="1"/>
  <c r="N3" i="1"/>
  <c r="X3" i="1"/>
  <c r="V3" i="1"/>
  <c r="Y3" i="1"/>
  <c r="S3" i="1"/>
  <c r="W3" i="1"/>
  <c r="Z3" i="1" l="1"/>
  <c r="U3" i="1"/>
  <c r="AF3" i="1" l="1"/>
  <c r="AG3" i="1" s="1"/>
  <c r="AC3" i="1" l="1"/>
  <c r="AH3" i="1" s="1"/>
  <c r="AI3" i="1" s="1"/>
  <c r="AA3" i="1" l="1"/>
  <c r="AB3" i="1" l="1"/>
</calcChain>
</file>

<file path=xl/sharedStrings.xml><?xml version="1.0" encoding="utf-8"?>
<sst xmlns="http://schemas.openxmlformats.org/spreadsheetml/2006/main" count="57" uniqueCount="49">
  <si>
    <t>Employee code</t>
  </si>
  <si>
    <t>Personal tax code</t>
  </si>
  <si>
    <t>Employee name</t>
  </si>
  <si>
    <t>Position</t>
  </si>
  <si>
    <t>Department</t>
  </si>
  <si>
    <t>Stating day</t>
  </si>
  <si>
    <t>Type of contract</t>
  </si>
  <si>
    <t>Salary and Allowances</t>
  </si>
  <si>
    <t>Nontaxable income</t>
  </si>
  <si>
    <t>Company Contribution</t>
  </si>
  <si>
    <t>Employees Contribution (Deduction)</t>
  </si>
  <si>
    <t>Salary pay through bank
THP</t>
  </si>
  <si>
    <t>Taxable income</t>
  </si>
  <si>
    <t>Employee deduct amount</t>
  </si>
  <si>
    <t>Income to calculate PIT payable</t>
  </si>
  <si>
    <t>PIT Payable</t>
  </si>
  <si>
    <t>Basic salary</t>
  </si>
  <si>
    <t>Housing Allowance</t>
  </si>
  <si>
    <t>Transport Allowance</t>
  </si>
  <si>
    <t>Mobile Allowance</t>
  </si>
  <si>
    <t>Meal Allowance</t>
  </si>
  <si>
    <t>Total salary and allowances</t>
  </si>
  <si>
    <t>BH TNLĐ 0.5%    Workers' accident compensation insurance</t>
  </si>
  <si>
    <t>Total company contribution for Insurance 21.5%</t>
  </si>
  <si>
    <t>PIT payable</t>
  </si>
  <si>
    <t xml:space="preserve">
Personal deduction
 </t>
  </si>
  <si>
    <t>Number of Dependant</t>
  </si>
  <si>
    <t>Total deduction for Dependant</t>
  </si>
  <si>
    <t>Total Employee's deduction</t>
  </si>
  <si>
    <t>Bonus performance</t>
  </si>
  <si>
    <r>
      <t xml:space="preserve">BHXH 17%
</t>
    </r>
    <r>
      <rPr>
        <b/>
        <sz val="12"/>
        <color indexed="10"/>
        <rFont val="Calibri"/>
        <family val="2"/>
        <scheme val="minor"/>
      </rPr>
      <t>Social insurance</t>
    </r>
  </si>
  <si>
    <r>
      <t xml:space="preserve">BHYT 3%
</t>
    </r>
    <r>
      <rPr>
        <b/>
        <sz val="12"/>
        <color indexed="10"/>
        <rFont val="Calibri"/>
        <family val="2"/>
        <scheme val="minor"/>
      </rPr>
      <t>Health Insurance</t>
    </r>
  </si>
  <si>
    <r>
      <t xml:space="preserve">BHTN 1%
</t>
    </r>
    <r>
      <rPr>
        <b/>
        <sz val="12"/>
        <color indexed="10"/>
        <rFont val="Calibri"/>
        <family val="2"/>
        <scheme val="minor"/>
      </rPr>
      <t>Unemployment Insurance</t>
    </r>
  </si>
  <si>
    <r>
      <t xml:space="preserve">KPCĐ 2%
</t>
    </r>
    <r>
      <rPr>
        <b/>
        <sz val="12"/>
        <color indexed="10"/>
        <rFont val="Calibri"/>
        <family val="2"/>
        <scheme val="minor"/>
      </rPr>
      <t>Trade union</t>
    </r>
  </si>
  <si>
    <r>
      <t xml:space="preserve">BHXH 8%
</t>
    </r>
    <r>
      <rPr>
        <b/>
        <sz val="12"/>
        <color indexed="17"/>
        <rFont val="Calibri"/>
        <family val="2"/>
        <scheme val="minor"/>
      </rPr>
      <t>Social insurance</t>
    </r>
  </si>
  <si>
    <r>
      <t xml:space="preserve">BHYT 1.5%
</t>
    </r>
    <r>
      <rPr>
        <b/>
        <sz val="12"/>
        <color indexed="17"/>
        <rFont val="Calibri"/>
        <family val="2"/>
        <scheme val="minor"/>
      </rPr>
      <t>Health Insurance</t>
    </r>
  </si>
  <si>
    <r>
      <t xml:space="preserve">BHTN 1%
</t>
    </r>
    <r>
      <rPr>
        <b/>
        <sz val="12"/>
        <color indexed="17"/>
        <rFont val="Calibri"/>
        <family val="2"/>
        <scheme val="minor"/>
      </rPr>
      <t>Unemployment Insurance</t>
    </r>
  </si>
  <si>
    <t>Fixed-term</t>
  </si>
  <si>
    <t>Total Employee Contribution 10.5%</t>
  </si>
  <si>
    <t>Actual Working days</t>
  </si>
  <si>
    <t>NV0001</t>
  </si>
  <si>
    <t>Nguyễn Văn A</t>
  </si>
  <si>
    <t>9876543210</t>
  </si>
  <si>
    <t>Staff</t>
  </si>
  <si>
    <t>IT</t>
  </si>
  <si>
    <t>NV0002</t>
  </si>
  <si>
    <t>Nguyễn Văn B</t>
  </si>
  <si>
    <t>NV0003</t>
  </si>
  <si>
    <t>Nguyễn Văn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</si>
</sst>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00_-;\-* #,##0.00_-;_-* &quot;-&quot;??_-;_-@_-"/>
    <numFmt numFmtId="165" formatCode="_(* #,##0_);_(* \(#,##0\);_(* &quot;-&quot;??_);_(@_)"/>
    <numFmt numFmtId="166" formatCode="_-* #,##0_-;\-* #,##0_-;_-* &quot;-&quot;??_-;_-@_-"/>
    <numFmt numFmtId="167" formatCode="[$-1010000]d/m/yyyy;@"/>
  </numFmts>
  <fonts count="17">
    <font>
      <sz val="12"/>
      <name val=".VnTime"/>
    </font>
    <font>
      <sz val="11"/>
      <color rgb="FF006100"/>
      <name val="Calibri"/>
      <family val="2"/>
      <scheme val="minor"/>
    </font>
    <font>
      <sz val="12"/>
      <name val=".VnTime"/>
      <family val="2"/>
    </font>
    <font>
      <sz val="13"/>
      <color theme="1"/>
      <name val="Times New Roman"/>
      <family val="1"/>
    </font>
    <font>
      <sz val="13"/>
      <name val="Times New Roman"/>
      <family val="1"/>
    </font>
    <font>
      <b/>
      <sz val="12"/>
      <name val="Calibri"/>
      <family val="2"/>
      <scheme val="minor"/>
    </font>
    <font>
      <sz val="11"/>
      <name val="Times New Roman"/>
      <family val="1"/>
    </font>
    <font>
      <b/>
      <sz val="12"/>
      <color theme="1"/>
      <name val="Calibri"/>
      <family val="2"/>
      <scheme val="minor"/>
    </font>
    <font>
      <b/>
      <sz val="11"/>
      <color theme="1"/>
      <name val="Times New Roman"/>
      <family val="1"/>
    </font>
    <font>
      <sz val="10"/>
      <name val="Arial"/>
      <family val="2"/>
    </font>
    <font>
      <sz val="8"/>
      <name val=".VnTime"/>
    </font>
    <font>
      <b/>
      <sz val="12"/>
      <color indexed="10"/>
      <name val="Calibri"/>
      <family val="2"/>
      <scheme val="minor"/>
    </font>
    <font>
      <b/>
      <sz val="12"/>
      <color indexed="17"/>
      <name val="Calibri"/>
      <family val="2"/>
      <scheme val="minor"/>
    </font>
    <font>
      <sz val="11"/>
      <color theme="1"/>
      <name val="Arial"/>
      <family val="2"/>
      <charset val="163"/>
    </font>
    <font>
      <sz val="13"/>
      <color theme="1"/>
      <name val="Calibri"/>
      <family val="2"/>
      <scheme val="minor"/>
    </font>
    <font>
      <sz val="13"/>
      <name val="Calibri"/>
      <family val="2"/>
      <scheme val="minor"/>
    </font>
    <font>
      <b/>
      <sz val="13"/>
      <name val="Calibri"/>
      <family val="2"/>
      <scheme val="minor"/>
    </font>
  </fonts>
  <fills count="5">
    <fill>
      <patternFill patternType="none"/>
    </fill>
    <fill>
      <patternFill patternType="gray125"/>
    </fill>
    <fill>
      <patternFill patternType="solid">
        <fgColor rgb="FFC6EFCE"/>
      </patternFill>
    </fill>
    <fill>
      <patternFill patternType="solid">
        <fgColor rgb="FFFFFF00"/>
        <bgColor indexed="64"/>
      </patternFill>
    </fill>
    <fill>
      <patternFill patternType="solid">
        <fgColor theme="2" tint="-9.9978637043366805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7">
    <xf numFmtId="0" fontId="0" fillId="0" borderId="0"/>
    <xf numFmtId="164" fontId="2" fillId="0" borderId="0" applyFont="0" applyFill="0" applyBorder="0" applyAlignment="0" applyProtection="0"/>
    <xf numFmtId="0" fontId="1" fillId="2" borderId="0" applyNumberFormat="0" applyBorder="0" applyAlignment="0" applyProtection="0"/>
    <xf numFmtId="43" fontId="9" fillId="0" borderId="0" applyFont="0" applyFill="0" applyBorder="0" applyAlignment="0" applyProtection="0"/>
    <xf numFmtId="0" fontId="2" fillId="0" borderId="0"/>
    <xf numFmtId="164" fontId="2" fillId="0" borderId="0" applyFont="0" applyFill="0" applyBorder="0" applyAlignment="0" applyProtection="0"/>
    <xf numFmtId="0" fontId="13" fillId="0" borderId="0"/>
  </cellStyleXfs>
  <cellXfs count="38">
    <xf numFmtId="0" fontId="0" fillId="0" borderId="0" xfId="0"/>
    <xf numFmtId="0" fontId="6" fillId="0" borderId="0" xfId="0" applyFont="1" applyFill="1" applyAlignment="1">
      <alignment vertical="center"/>
    </xf>
    <xf numFmtId="0" fontId="8" fillId="0" borderId="0" xfId="0" applyFont="1" applyFill="1" applyAlignment="1">
      <alignment horizontal="center" vertical="center" wrapText="1"/>
    </xf>
    <xf numFmtId="0" fontId="3" fillId="0" borderId="0" xfId="0" applyFont="1" applyFill="1" applyAlignment="1">
      <alignment vertical="center"/>
    </xf>
    <xf numFmtId="165" fontId="3" fillId="0" borderId="0" xfId="1" applyNumberFormat="1" applyFont="1" applyFill="1" applyAlignment="1">
      <alignment vertical="center"/>
    </xf>
    <xf numFmtId="49" fontId="3" fillId="0" borderId="0" xfId="0" applyNumberFormat="1" applyFont="1" applyFill="1" applyAlignment="1">
      <alignment horizontal="center" vertical="center"/>
    </xf>
    <xf numFmtId="0" fontId="3" fillId="0" borderId="0" xfId="0" applyFont="1" applyFill="1" applyAlignment="1">
      <alignment horizontal="center" vertical="center"/>
    </xf>
    <xf numFmtId="0" fontId="4" fillId="0" borderId="0" xfId="0" applyFont="1" applyFill="1" applyAlignment="1">
      <alignment vertical="center"/>
    </xf>
    <xf numFmtId="166" fontId="4" fillId="0" borderId="0" xfId="1" applyNumberFormat="1" applyFont="1" applyFill="1" applyAlignment="1">
      <alignment vertical="center"/>
    </xf>
    <xf numFmtId="165" fontId="3" fillId="0" borderId="0" xfId="1" applyNumberFormat="1" applyFont="1" applyFill="1" applyAlignment="1">
      <alignment horizontal="center" vertical="center"/>
    </xf>
    <xf numFmtId="165" fontId="7" fillId="4" borderId="2" xfId="1" applyNumberFormat="1" applyFont="1" applyFill="1" applyBorder="1" applyAlignment="1">
      <alignment horizontal="center" vertical="center" wrapText="1"/>
    </xf>
    <xf numFmtId="165" fontId="7" fillId="4" borderId="1" xfId="1" applyNumberFormat="1" applyFont="1" applyFill="1" applyBorder="1" applyAlignment="1">
      <alignment horizontal="center" vertical="center" wrapText="1"/>
    </xf>
    <xf numFmtId="165" fontId="7" fillId="4" borderId="3" xfId="1" applyNumberFormat="1" applyFont="1" applyFill="1" applyBorder="1" applyAlignment="1">
      <alignment horizontal="center" vertical="center" wrapText="1"/>
    </xf>
    <xf numFmtId="0" fontId="5"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14" fillId="0" borderId="1" xfId="0" applyFont="1" applyFill="1" applyBorder="1" applyAlignment="1">
      <alignment horizontal="center" vertical="center"/>
    </xf>
    <xf numFmtId="49" fontId="14" fillId="0" borderId="1" xfId="0" applyNumberFormat="1" applyFont="1" applyFill="1" applyBorder="1" applyAlignment="1">
      <alignment horizontal="center" vertical="center" wrapText="1"/>
    </xf>
    <xf numFmtId="49" fontId="15" fillId="0" borderId="1" xfId="2" applyNumberFormat="1" applyFont="1" applyFill="1" applyBorder="1" applyAlignment="1">
      <alignment vertical="center" wrapText="1"/>
    </xf>
    <xf numFmtId="0" fontId="14" fillId="0" borderId="1" xfId="0" applyFont="1" applyFill="1" applyBorder="1" applyAlignment="1">
      <alignment horizontal="left" vertical="center"/>
    </xf>
    <xf numFmtId="167" fontId="14" fillId="0" borderId="1" xfId="1" applyNumberFormat="1" applyFont="1" applyFill="1" applyBorder="1" applyAlignment="1">
      <alignment vertical="center"/>
    </xf>
    <xf numFmtId="165" fontId="14" fillId="0" borderId="1" xfId="1" applyNumberFormat="1" applyFont="1" applyFill="1" applyBorder="1" applyAlignment="1">
      <alignment vertical="center"/>
    </xf>
    <xf numFmtId="165" fontId="14" fillId="0" borderId="1" xfId="1" applyNumberFormat="1" applyFont="1" applyFill="1" applyBorder="1" applyAlignment="1">
      <alignment horizontal="center" vertical="center"/>
    </xf>
    <xf numFmtId="166" fontId="15" fillId="0" borderId="1" xfId="1" applyNumberFormat="1" applyFont="1" applyFill="1" applyBorder="1" applyAlignment="1">
      <alignment vertical="center"/>
    </xf>
    <xf numFmtId="166" fontId="14" fillId="0" borderId="1" xfId="1" applyNumberFormat="1" applyFont="1" applyFill="1" applyBorder="1" applyAlignment="1">
      <alignment vertical="center"/>
    </xf>
    <xf numFmtId="166" fontId="16" fillId="3" borderId="1" xfId="1" applyNumberFormat="1" applyFont="1" applyFill="1" applyBorder="1" applyAlignment="1">
      <alignment vertical="center"/>
    </xf>
    <xf numFmtId="49" fontId="14" fillId="0" borderId="1" xfId="0" applyNumberFormat="1" applyFont="1" applyFill="1" applyBorder="1" applyAlignment="1">
      <alignment horizontal="center" vertical="center"/>
    </xf>
    <xf numFmtId="165" fontId="15" fillId="0" borderId="1" xfId="1" applyNumberFormat="1" applyFont="1" applyFill="1" applyBorder="1" applyAlignment="1">
      <alignment vertical="center"/>
    </xf>
    <xf numFmtId="0" fontId="7" fillId="4" borderId="1" xfId="0" applyFont="1" applyFill="1" applyBorder="1" applyAlignment="1">
      <alignment horizontal="center" vertical="center" wrapText="1"/>
    </xf>
    <xf numFmtId="165" fontId="7" fillId="4" borderId="1" xfId="1" applyNumberFormat="1" applyFont="1" applyFill="1" applyBorder="1" applyAlignment="1">
      <alignment horizontal="center" vertical="center" wrapText="1"/>
    </xf>
    <xf numFmtId="165" fontId="5" fillId="4" borderId="2" xfId="1" applyNumberFormat="1" applyFont="1" applyFill="1" applyBorder="1" applyAlignment="1">
      <alignment horizontal="center" vertical="center" wrapText="1"/>
    </xf>
    <xf numFmtId="165" fontId="5" fillId="4" borderId="3" xfId="1" applyNumberFormat="1" applyFont="1" applyFill="1" applyBorder="1" applyAlignment="1">
      <alignment horizontal="center" vertical="center" wrapText="1"/>
    </xf>
    <xf numFmtId="0" fontId="5" fillId="4" borderId="1" xfId="0" applyFont="1" applyFill="1" applyBorder="1" applyAlignment="1">
      <alignment horizontal="center" vertical="center"/>
    </xf>
    <xf numFmtId="165" fontId="7" fillId="4" borderId="2" xfId="1" applyNumberFormat="1" applyFont="1" applyFill="1" applyBorder="1" applyAlignment="1">
      <alignment horizontal="center" vertical="center" wrapText="1"/>
    </xf>
    <xf numFmtId="165" fontId="7" fillId="4" borderId="3" xfId="1" applyNumberFormat="1" applyFont="1" applyFill="1" applyBorder="1" applyAlignment="1">
      <alignment horizontal="center" vertical="center" wrapText="1"/>
    </xf>
    <xf numFmtId="0" fontId="7" fillId="4" borderId="2" xfId="0" applyFont="1" applyFill="1" applyBorder="1" applyAlignment="1">
      <alignment horizontal="center" vertical="center" wrapText="1"/>
    </xf>
    <xf numFmtId="0" fontId="7" fillId="4" borderId="3" xfId="0" applyFont="1" applyFill="1" applyBorder="1" applyAlignment="1">
      <alignment horizontal="center" vertical="center" wrapText="1"/>
    </xf>
    <xf numFmtId="166" fontId="5" fillId="3" borderId="1" xfId="1" applyNumberFormat="1" applyFont="1" applyFill="1" applyBorder="1" applyAlignment="1">
      <alignment horizontal="center" vertical="center" wrapText="1"/>
    </xf>
    <xf numFmtId="49" fontId="7" fillId="4" borderId="1" xfId="0" applyNumberFormat="1" applyFont="1" applyFill="1" applyBorder="1" applyAlignment="1">
      <alignment horizontal="center" vertical="center" wrapText="1"/>
    </xf>
  </cellXfs>
  <cellStyles count="7">
    <cellStyle name="Comma" xfId="1" builtinId="3"/>
    <cellStyle name="Comma 2" xfId="5" xr:uid="{E2AA6421-8C84-4030-949F-AD4D1BD71B23}"/>
    <cellStyle name="Comma 2 2" xfId="3" xr:uid="{DB14F685-3596-47A8-A74D-7F1EEB64B3FF}"/>
    <cellStyle name="Good" xfId="2" builtinId="26"/>
    <cellStyle name="Normal" xfId="0" builtinId="0"/>
    <cellStyle name="Normal 2" xfId="4" xr:uid="{392723B2-0BD5-41AE-8EB3-7525926D04A9}"/>
    <cellStyle name="Normal 8" xfId="6" xr:uid="{67A3C569-3605-43C9-B09D-56D52FEBABC1}"/>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externalLink" Target="externalLinks/externalLink25.xml"/><Relationship Id="rId3" Type="http://schemas.openxmlformats.org/officeDocument/2006/relationships/externalLink" Target="externalLinks/externalLink2.xml"/><Relationship Id="rId21" Type="http://schemas.openxmlformats.org/officeDocument/2006/relationships/externalLink" Target="externalLinks/externalLink20.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styles" Target="styles.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IEN2\C\WINDOWS\TEMP\3533\99Q\99Q3657\99Q3299(REV.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N:\MGT-DRT\MGT-IMPR\MGT-SC@\BA0397\INSULT'N\INS\ASK\PIPE-03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Nghia\c\THUY\NAM%202003\(da%20sua%201.13).xls"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PHUTRO50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Quang-Trang\Downloads\luong%20hong%20ha\Ke%20Hoach\PH99\BACNAM\TKKT\DTOAN\dtk486.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IEN2\C\WINDOWS\TEMP\3533\96Q\96q2588\PANEL.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Thanhvinh\dutoan\May1\KIEN\QL32\DT-TN.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Khoiluong_TKKT(new).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IEN2\C\CS3408\Standard\RPT.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Thanhvinh\dutoan\unzipped\SOKT-Q3CT\SOKT-Q3C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Quang-Trang\Downloads\luong%20hong%20ha\Ke%20Hoach\HUONG\KKTHUE02.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TAKHOA1.xls"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Q3-01-duyet.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Thanhvinh\dutoan\Luu%20o%20D%20old\Dutoan\Binh%20Phuoc\BCNCKT13_S3.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Hungnd\dutoan\DUTOAN\Dieutri\CAUTAM-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Thanhvinh\dutoan\HaiDuong\BCNCKT-HopThanh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Hungnd\dutoan-v\DUTOAN\Qnam\CauGiapBa\TKKT-Giapba.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TCP-L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Thanhvinh\dutoan\May1\KIEN\QL32\DT32.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dtTKKT-98-10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ghia\c\Nghia-du%20toan\C&#199;u%20Khe%20Ch&#209;t.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IEN2\C\DOCUMENT\DAUTHAU\Dungquat\GOI3\DUNGQUAT-6.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IEN2\C\WINDOWS\TEMP\3533\99Q\99Q3657\99Q3299(REV.0).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DT-THL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O REV.1(ARMOR)"/>
      <sheetName val="SUM-BQ-REV.1"/>
      <sheetName val="VENDOR-QUOTES"/>
      <sheetName val="HV SWGR &amp; MCC"/>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PBD"/>
      <sheetName val="MTO REV.0(NON-ARMOR)"/>
      <sheetName val="MTO REV.0(ARMOR ON SHORE)"/>
      <sheetName val="CABLE"/>
      <sheetName val="MTO REV.2(ARMOR)"/>
      <sheetName val="SUM-BQ-REV.2"/>
      <sheetName val="chi tiet "/>
      <sheetName val="chi tiet huong"/>
      <sheetName val="TH"/>
      <sheetName val="TH (2)"/>
      <sheetName val="Sheet3"/>
      <sheetName val="XL4Poppy"/>
      <sheetName val="CPV"/>
      <sheetName val="DGCM"/>
      <sheetName val="TL-I"/>
      <sheetName val="chitiet"/>
      <sheetName val="THG"/>
      <sheetName val="Sheet5"/>
      <sheetName val="Sheet1"/>
      <sheetName val="Sheet2"/>
      <sheetName val="KHQ II"/>
      <sheetName val="00000000"/>
      <sheetName val="Gia VL"/>
      <sheetName val="Bang gia ca may"/>
      <sheetName val="Bang luong CB"/>
      <sheetName val="Bang P.tich CT"/>
      <sheetName val="D.toan chi tiet"/>
      <sheetName val="Bang TH Dtoan"/>
      <sheetName val="XXXXXXXX"/>
      <sheetName val="nhap"/>
      <sheetName val="TL3-2002"/>
      <sheetName val="9015"/>
      <sheetName val="0502"/>
      <sheetName val="2213"/>
      <sheetName val="7270"/>
      <sheetName val="8672"/>
      <sheetName val="3027"/>
      <sheetName val="3810"/>
      <sheetName val="8523"/>
      <sheetName val="MAU"/>
      <sheetName val="Sheet4"/>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Cauchinh"/>
      <sheetName val="Dongnai"/>
      <sheetName val="TKenh"/>
      <sheetName val="Mhang"/>
      <sheetName val="Duong"/>
      <sheetName val="Chop"/>
      <sheetName val="Huydong"/>
      <sheetName val="THop"/>
      <sheetName val="CtinhCT"/>
      <sheetName val="DBT(h)"/>
      <sheetName val="BP"/>
      <sheetName val="CTduong"/>
      <sheetName val="CTCHop"/>
      <sheetName val="asphal"/>
      <sheetName val="Gvua"/>
      <sheetName val="Cmay"/>
      <sheetName val="VL (2)"/>
      <sheetName val="May (2)"/>
      <sheetName val="GVLBo"/>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VENDOR-QUKTES"/>
      <sheetName val="kl"/>
      <sheetName val="Che co"/>
      <sheetName val="chiet tinh che co"/>
      <sheetName val="ban cao"/>
      <sheetName val="Chiet tinh bancao"/>
      <sheetName val="ban cuon"/>
      <sheetName val="chiet tinh ban cuon"/>
      <sheetName val="ban lai"/>
      <sheetName val="chiet tinh ban lai"/>
      <sheetName val="na khoa"/>
      <sheetName val="chiet tinh nakhoa"/>
      <sheetName val="na ngam"/>
      <sheetName val="chiet tinh nangam"/>
      <sheetName val="chiet tinh phia lem"/>
      <sheetName val="phi lem"/>
      <sheetName val="HR SWGR &amp; MCC"/>
      <sheetName val="Congty"/>
      <sheetName val="VPPN"/>
      <sheetName val="XN74"/>
      <sheetName val="XN54"/>
      <sheetName val="XN33"/>
      <sheetName val="NK96"/>
      <sheetName val="XL4Test5"/>
      <sheetName val="DC1605"/>
      <sheetName val="DcnamTV"/>
      <sheetName val="ppnamdaibieu"/>
      <sheetName val="TyleAdreyanop"/>
      <sheetName val="ppAdreyanop"/>
      <sheetName val="ketqua"/>
      <sheetName val="maxminth"/>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KT Cap phoi"/>
      <sheetName val="btnhtrung"/>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hietKe"/>
      <sheetName val="HoSoMT"/>
      <sheetName val="GiamSat"/>
      <sheetName val="ThamDinhTKKT"/>
      <sheetName val="ThamDinhDT"/>
      <sheetName val="QLDA"/>
      <sheetName val="TM"/>
      <sheetName val="TM (2)"/>
      <sheetName val="KPTH"/>
      <sheetName val="KPTH (2)"/>
      <sheetName val="Noi Suy"/>
      <sheetName val="Bia"/>
      <sheetName val="Bia (2)"/>
      <sheetName val="Gia NC"/>
      <sheetName val="00000001"/>
      <sheetName val="00000002"/>
      <sheetName val="10000000"/>
      <sheetName val="20000000"/>
      <sheetName val="30000000"/>
      <sheetName val="ᄀ_x0000__x0000_䅀ᄀ_x0000__x0000_䅀ᄀ_x0000__x0000_䅀ᄀ_x0000__x0000_䅀ᄀ_x0000__x0000_䅀_x0000_䅀ᘀŀ_x0000_䅀ᘀŀ_x0000_䅀ᘀ"/>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tong hop"/>
      <sheetName val="phan tich DG"/>
      <sheetName val="gia vat lieu"/>
      <sheetName val="gia xe may"/>
      <sheetName val="gia nhan cong"/>
      <sheetName val="KM20-21"/>
      <sheetName val="KM21-22"/>
      <sheetName val="KM22-23"/>
      <sheetName val="KM23-24"/>
      <sheetName val="KM24-25"/>
      <sheetName val="KM25-26"/>
      <sheetName val="KM26-27"/>
      <sheetName val="KM27-28"/>
      <sheetName val="KM28-29"/>
      <sheetName val="TCB2km27-28(T)"/>
      <sheetName val="TCB2km27-28 (R)"/>
      <sheetName val="5 nam (tach)"/>
      <sheetName val="5 nam (tach) (2)"/>
      <sheetName val="KH 2003"/>
      <sheetName val="TH-CD"/>
      <sheetName val="TH-CDB"/>
      <sheetName val="KL-CD"/>
      <sheetName val="chiakhoi"/>
      <sheetName val="CDP3"/>
      <sheetName val="CD7"/>
      <sheetName val="CD6"/>
      <sheetName val="CD5"/>
      <sheetName val="CD4"/>
      <sheetName val="CD3"/>
      <sheetName val="CD2"/>
      <sheetName val="CD1"/>
      <sheetName val="CDP4"/>
      <sheetName val="CDB5"/>
      <sheetName val="CDB4"/>
      <sheetName val="CDB3"/>
      <sheetName val="CDB2"/>
      <sheetName val="CDB1"/>
      <sheetName val="CDP4(KT)"/>
      <sheetName val="CDB5(KT)"/>
      <sheetName val="CDB4(KT)"/>
      <sheetName val="CDB3(KT)"/>
      <sheetName val="CDB2(KT)"/>
      <sheetName val="CDB1(KT)"/>
      <sheetName val="Dautu"/>
      <sheetName val="Dautu1"/>
      <sheetName val="BaDinh"/>
      <sheetName val="BaDinh1"/>
      <sheetName val="Nongnghiep"/>
      <sheetName val="Nongnghiep 1"/>
      <sheetName val="BaDinhvay"/>
      <sheetName val="BaDinhvay1"/>
      <sheetName val="Dautuvay"/>
      <sheetName val="BaDinhtrano"/>
      <sheetName val="Daututrano"/>
      <sheetName val="Tranodaihan"/>
      <sheetName val="Tranodaihan 1"/>
      <sheetName val="Daututhang6"/>
      <sheetName val="Daututhang7"/>
      <sheetName val="Daututhang8"/>
      <sheetName val="Daututhang9"/>
      <sheetName val="Daututhang10 "/>
      <sheetName val="Daututhang11"/>
      <sheetName val="Daututhang12"/>
      <sheetName val="BaDinhthang6"/>
      <sheetName val="BaDinhthang7"/>
      <sheetName val="BaDinhthang8"/>
      <sheetName val="BaDinhthang9"/>
      <sheetName val="BaDinhthang10"/>
      <sheetName val="BaDinhthang11"/>
      <sheetName val="BaDinhthang12"/>
      <sheetName val="Nongnghiep8"/>
      <sheetName val="Nongnghiep9"/>
      <sheetName val="Nongnghiep10"/>
      <sheetName val="Nongnghiep11"/>
      <sheetName val="Nongnghiep12"/>
      <sheetName val="Bangkevay"/>
      <sheetName val="UNCBD"/>
      <sheetName val="UNCNN"/>
      <sheetName val="UNCBD1"/>
      <sheetName val="Km63 Ql8A"/>
      <sheetName val="BSQL8"/>
      <sheetName val="QL7t6"/>
      <sheetName val="BSQL7"/>
      <sheetName val="Dchau"/>
      <sheetName val="BSDien chau"/>
      <sheetName val="LTG"/>
      <sheetName val="L GT"/>
      <sheetName val="L lai xe"/>
      <sheetName val="XD1"/>
      <sheetName val="XD2"/>
      <sheetName val="XD3"/>
      <sheetName val="Xmay"/>
      <sheetName val="ong sang"/>
      <sheetName val="OS"/>
      <sheetName val="Thue ng"/>
      <sheetName val="THL"/>
      <sheetName val="Tr BH"/>
      <sheetName val="km66 ql8a"/>
      <sheetName val="Vuot ql1a"/>
      <sheetName val="BS vuot 1A"/>
      <sheetName val="Tru BH"/>
      <sheetName val="BSQL7A"/>
      <sheetName val="MTO REV_2_ARMOR_"/>
      <sheetName val="။H 12-1"/>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RUILDING ELE."/>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gia nhan cong_x0000__x0000__x0000__x0000__x0000__x0000__x0000__x0000__x0000__x0000__x0000__x0000_傰_x0000__x0004__x0000__x0000_"/>
      <sheetName val="DTCT"/>
      <sheetName val="PTVT"/>
      <sheetName val="THDT"/>
      <sheetName val="THVT"/>
      <sheetName val="THGT"/>
      <sheetName val="Duong cong vu hci (9;) (2)"/>
      <sheetName val="WEATHER P_x0003__x0000_OF LTG. &amp; ROD LTG."/>
      <sheetName val="TK111"/>
      <sheetName val="thang 1"/>
      <sheetName val="Thang 2"/>
      <sheetName val="thang 3"/>
      <sheetName val="thang 4"/>
      <sheetName val="thang 5"/>
      <sheetName val="thang 6"/>
      <sheetName val="thang 7"/>
      <sheetName val="chi tiet huïng"/>
      <sheetName val="ᄀ_x0000_䅀ᄀ_x0000_䅀ᄀ_x0000_䅀ᄀ_x0000_䅀ᄀ_x0000_䅀_x0000_䅀ᘀŀ_x0000_䅀ᘀŀ_x0000_䅀ᘀŀ_x0000_䅀ᘀŀ"/>
      <sheetName val="_x0013_heet20"/>
      <sheetName val="Sh_x0005_et27"/>
      <sheetName val="D.toan chi_x0000_tiet"/>
      <sheetName val="c_x0008_itiet"/>
      <sheetName val="T9"/>
      <sheetName val="T6"/>
      <sheetName val="T3"/>
      <sheetName val="T2"/>
      <sheetName val="T1"/>
      <sheetName val="T5"/>
      <sheetName val="Hoan ã,anh"/>
      <sheetName val="km342+297.58/km342+376.41"/>
      <sheetName val="DT"/>
      <sheetName val="CP"/>
      <sheetName val="BCT6"/>
      <sheetName val="thang1-06"/>
      <sheetName val="thang2-06"/>
      <sheetName val="thang3-06"/>
      <sheetName val="thang4-06"/>
      <sheetName val="TH cac don vi"/>
      <sheetName val="Pho Hue"/>
      <sheetName val="Giang Vo"/>
      <sheetName val="P KD"/>
      <sheetName val="Dong Ho"/>
      <sheetName val="Hapro Mart"/>
      <sheetName val="Tram  KDTH"/>
      <sheetName val="con lai"/>
      <sheetName val="TH cac don vi (2)"/>
      <sheetName val="TH cac don vi (3)"/>
      <sheetName val="KH 06 theo dvi moi"/>
      <sheetName val="TH T10 -06 cac dvi"/>
      <sheetName val="TH T11 -06 cac dvi "/>
      <sheetName val="KH 2007"/>
      <sheetName val=""/>
      <sheetName val="mau 1"/>
      <sheetName val="mau 10"/>
      <sheetName val="mau 2"/>
      <sheetName val="mau 3"/>
      <sheetName val="mau 4"/>
      <sheetName val="Tai san luu dong"/>
      <sheetName val="Boiduongkiemke"/>
      <sheetName val="Tonghopgiatri"/>
      <sheetName val="Kiemke30-6"/>
      <sheetName val="TH4"/>
      <sheetName val="TB4"/>
      <sheetName val="CT4"/>
      <sheetName val="CT3"/>
      <sheetName val="TH3"/>
      <sheetName val="TB3"/>
      <sheetName val="CT2"/>
      <sheetName val="TH2"/>
      <sheetName val="TB2"/>
      <sheetName val="CT1"/>
      <sheetName val="TH1"/>
      <sheetName val="TB1"/>
      <sheetName val="20000000_x0000__x0000__x0000__x0000__x0000__x0000__x0000__x0000__x0000__x0000__x0000_♸Ģ_x0000__x0004__x0000__x0000__x0000__x0000__x0000__x0000_怨Ģ"/>
      <sheetName val="NEW-PANE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PE-03E"/>
      <sheetName val="Sheet1"/>
      <sheetName val="Sheet2"/>
      <sheetName val="Sheet3"/>
      <sheetName val="Sheet4"/>
      <sheetName val="Sheet5"/>
      <sheetName val="Sheet6"/>
      <sheetName val="Sheet7"/>
      <sheetName val="Sheet8"/>
      <sheetName val="Sheet9"/>
      <sheetName val="Sheet10"/>
      <sheetName val="Sheet11"/>
      <sheetName val="Sheet12"/>
      <sheetName val="LUAN CHUYEN"/>
      <sheetName val="KE QUY"/>
      <sheetName val="CPC"/>
      <sheetName val="LUONGGIAN TIEP"/>
      <sheetName val="CLUONG"/>
      <sheetName val="VAY VON"/>
      <sheetName val="O.THAO"/>
      <sheetName val="Q.TRUNG"/>
      <sheetName val="THUY"/>
      <sheetName val="Y.THANH"/>
      <sheetName val="621"/>
      <sheetName val="333"/>
      <sheetName val="627"/>
      <sheetName val="TTLUONG"/>
      <sheetName val="Chart1"/>
      <sheetName val="Interim payment"/>
      <sheetName val="Letter"/>
      <sheetName val="Bid Sum"/>
      <sheetName val="Item B"/>
      <sheetName val="Dg A"/>
      <sheetName val="Dg B&amp;C"/>
      <sheetName val="Rates&amp;Prices"/>
      <sheetName val="Material at site"/>
      <sheetName val="XL4Poppy"/>
      <sheetName val="KLHT"/>
      <sheetName val="THKP"/>
      <sheetName val="KL XL2000"/>
      <sheetName val="KLXL2001"/>
      <sheetName val="THKP2001"/>
      <sheetName val="KLphanbo"/>
      <sheetName val="Chiet tinh"/>
      <sheetName val="Van chuyen"/>
      <sheetName val="THKP (2)"/>
      <sheetName val="T.Bi"/>
      <sheetName val="Thiet ke"/>
      <sheetName val="CT"/>
      <sheetName val="K.luong"/>
      <sheetName val="TT L2"/>
      <sheetName val="TT L1"/>
      <sheetName val="Thue Ngoai"/>
      <sheetName val="KH"/>
      <sheetName val="DM"/>
      <sheetName val="DD&amp;TV"/>
      <sheetName val="CDSL"/>
      <sheetName val="PTSL"/>
      <sheetName val="THCP"/>
      <sheetName val="VT"/>
      <sheetName val="NL"/>
      <sheetName val="SoSanh"/>
      <sheetName val="QTVT"/>
      <sheetName val="QTNC"/>
      <sheetName val="BC_KKTSCD"/>
      <sheetName val="Chitiet"/>
      <sheetName val="Sheet2 (2)"/>
      <sheetName val="Mau_BC_KKTSCD"/>
      <sheetName val="Chi tiet - Dv lap"/>
      <sheetName val="TH KHTC"/>
      <sheetName val="000"/>
      <sheetName val="00000000"/>
      <sheetName val="MD"/>
      <sheetName val="ND"/>
      <sheetName val="CONG"/>
      <sheetName val="DGCT"/>
      <sheetName val="Dong Dau"/>
      <sheetName val="Dong Dau (2)"/>
      <sheetName val="Sau dong"/>
      <sheetName val="Ma xa"/>
      <sheetName val="My dinh"/>
      <sheetName val="Tong cong"/>
      <sheetName val="Tonghop"/>
      <sheetName val="TM"/>
      <sheetName val="Bia"/>
      <sheetName val="BU-gian"/>
      <sheetName val="Bu-Ha"/>
      <sheetName val="PTVT"/>
      <sheetName val="Gia DAN"/>
      <sheetName val="Dan"/>
      <sheetName val="Cuoc"/>
      <sheetName val="Bugia"/>
      <sheetName val="KL57"/>
      <sheetName val="BCC (2)"/>
      <sheetName val="Bao cao"/>
      <sheetName val="Bao cao 2"/>
      <sheetName val="BC3"/>
      <sheetName val="THKL"/>
      <sheetName val="Khoi luong"/>
      <sheetName val="Khoi luong mat"/>
      <sheetName val="Bang ke"/>
      <sheetName val="KLCL"/>
      <sheetName val="T.HopKL"/>
      <sheetName val="S.Luong"/>
      <sheetName val="PTCP2"/>
      <sheetName val="CPBVTC2"/>
      <sheetName val="D.Dap"/>
      <sheetName val="Q.Toan"/>
      <sheetName val="NCong"/>
      <sheetName val="Phan tich chi phi"/>
      <sheetName val="Chi phi nen theo BVTC"/>
      <sheetName val="CPTBVTC3"/>
      <sheetName val="nhan cong phu"/>
      <sheetName val="nhan cong Hung"/>
      <sheetName val="Nhan cong"/>
      <sheetName val="CCD2"/>
      <sheetName val="BCC"/>
      <sheetName val="Doi2"/>
      <sheetName val="Khoi luong nen theo BVTC"/>
      <sheetName val="116(300)"/>
      <sheetName val="116(200)"/>
      <sheetName val="116(150)"/>
      <sheetName val="KH 2003 (moi max)"/>
      <sheetName val="Chart2"/>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Gia VL"/>
      <sheetName val="Bang gia ca may"/>
      <sheetName val="Bang luong CB"/>
      <sheetName val="Bang P.tich CT"/>
      <sheetName val="D.toan chi tiet"/>
      <sheetName val="Bang TH Dtoan"/>
      <sheetName val="XXXXXXXX"/>
      <sheetName val="1"/>
      <sheetName val="372+132-181"/>
      <sheetName val="372+00-025-T"/>
      <sheetName val="371+920-1000-T"/>
      <sheetName val="371-340-386"/>
      <sheetName val="371+036-175"/>
      <sheetName val="371+920-1000-P"/>
      <sheetName val="371+650-800"/>
      <sheetName val="371+340-386"/>
      <sheetName val="371+00-150"/>
      <sheetName val="370+625-720"/>
      <sheetName val="370+402-550"/>
      <sheetName val="370+227-300"/>
      <sheetName val="370+00-10"/>
      <sheetName val="370+933-1000"/>
      <sheetName val="370+421-550"/>
      <sheetName val="370+246-280"/>
      <sheetName val="370+135-160"/>
      <sheetName val="369+700-730"/>
      <sheetName val="369+592-700"/>
      <sheetName val="369+400-542"/>
      <sheetName val="369+940-008"/>
      <sheetName val="369+800-908"/>
      <sheetName val="369+606-722"/>
      <sheetName val="369+411-526"/>
      <sheetName val="368+517-580"/>
      <sheetName val="368+822-900"/>
      <sheetName val="368+530-687"/>
      <sheetName val="368+00-25"/>
      <sheetName val="369+"/>
      <sheetName val="AC PC"/>
      <sheetName val="LT"/>
      <sheetName val="LP"/>
      <sheetName val="Dao-P"/>
      <sheetName val="AC66-436"/>
      <sheetName val="Dao-T"/>
      <sheetName val="VL"/>
      <sheetName val="CTXD"/>
      <sheetName val=".."/>
      <sheetName val="CTDN"/>
      <sheetName val="san vuon"/>
      <sheetName val="khu phu tro"/>
      <sheetName val="TH"/>
      <sheetName val="26+180-400.2"/>
      <sheetName val="26+180.Sub1"/>
      <sheetName val="26+180.Sub4"/>
      <sheetName val="26+180-400.5(k95)"/>
      <sheetName val="26+400-620.3(k95)"/>
      <sheetName val="26+400-640.1(k95)"/>
      <sheetName val="26+960-27+150.9"/>
      <sheetName val="26+960-27+150.10"/>
      <sheetName val="26+960-27+150.11"/>
      <sheetName val="26+960-27+150.12"/>
      <sheetName val="26+960-27+150.5(k95)"/>
      <sheetName val="26+960-27+150.4(k95)"/>
      <sheetName val="26+960-27+150.1(k95)"/>
      <sheetName val="27+500-700.5(k95)"/>
      <sheetName val="27+500-700.4(k95)"/>
      <sheetName val="27+500-700.3(k95)"/>
      <sheetName val="27+500-700.1(k95)"/>
      <sheetName val="27+740-920.3(k95)"/>
      <sheetName val="27+740-920.21"/>
      <sheetName val="27+920-28+040.6,7"/>
      <sheetName val="27+920-28+040,8,9"/>
      <sheetName val="27+920-28+040.10"/>
      <sheetName val="27+920-28+040,11"/>
      <sheetName val="27+920-28+160.Su3"/>
      <sheetName val="28+160-28+420,17Top"/>
      <sheetName val="28+160-28+420.5K95"/>
      <sheetName val="28+430-657.7"/>
      <sheetName val="Km28+430-657.8"/>
      <sheetName val="28+430-657.9"/>
      <sheetName val="28+430-667.10"/>
      <sheetName val="28+430-657.11"/>
      <sheetName val="28+430-657.4k95"/>
      <sheetName val="28+500-657.18"/>
      <sheetName val="28+520-657.19"/>
      <sheetName val="Phu luc"/>
      <sheetName val="Gia trÞ"/>
      <sheetName val="Sheet17"/>
      <sheetName val="DS them luong qui 4-2002"/>
      <sheetName val="Phuc loi 2-9-02"/>
      <sheetName val="PCLB-2002"/>
      <sheetName val="Thuong nhan dip 21-12-02"/>
      <sheetName val="Thuong dip nhan danh hieu AHL§"/>
      <sheetName val="Thang luong thu 13 nam 2002"/>
      <sheetName val="Luong SX# dip Tet Qui Mui(dong)"/>
      <sheetName val="Sheet13"/>
      <sheetName val="Sheet14"/>
      <sheetName val="Sheet15"/>
      <sheetName val="Sheet16"/>
      <sheetName val="be tong"/>
      <sheetName val="Thep"/>
      <sheetName val="Tong hop thep"/>
      <sheetName val="dutoan1"/>
      <sheetName val="Anhtoan"/>
      <sheetName val="dutoan2"/>
      <sheetName val="vat tu"/>
      <sheetName val="Thuyet minh"/>
      <sheetName val="CQ-HQ"/>
      <sheetName val="Km0-Km1"/>
      <sheetName val="Km1-Km2"/>
      <sheetName val="BU CTPH"/>
      <sheetName val="CTPH"/>
      <sheetName val="BU tran3+360.22"/>
      <sheetName val="Tran3+360.22"/>
      <sheetName val="BU tran2+386.4"/>
      <sheetName val="Tran2+386.4"/>
      <sheetName val="Bu4-5"/>
      <sheetName val="DTcong 4-5"/>
      <sheetName val="BU3-4"/>
      <sheetName val="dtcong3-4"/>
      <sheetName val="bu2-3"/>
      <sheetName val="dtcong2-3"/>
      <sheetName val="Bu 1-2"/>
      <sheetName val="dtcong1-2"/>
      <sheetName val="bu0-1"/>
      <sheetName val="dtcong0-1"/>
      <sheetName val="KLc1"/>
      <sheetName val="klcong"/>
      <sheetName val="Bu 12-13"/>
      <sheetName val="DTcong 12-13"/>
      <sheetName val="BU13-13+"/>
      <sheetName val="DT cong13-13+"/>
      <sheetName val="BU- nhanh"/>
      <sheetName val="Bunh1-2"/>
      <sheetName val="dtcong nh1-2"/>
      <sheetName val="BUnh0-1"/>
      <sheetName val="dtcong nh0-1"/>
      <sheetName val="BU5-6"/>
      <sheetName val="DTcong5-6"/>
      <sheetName val="BU6-7"/>
      <sheetName val="DTcong6-7"/>
      <sheetName val="BU7-8"/>
      <sheetName val="DTcong7-8"/>
      <sheetName val="BU8-9"/>
      <sheetName val="DTcong8-9"/>
      <sheetName val="BU9-10"/>
      <sheetName val="DTcong9-10"/>
      <sheetName val="BU10-11"/>
      <sheetName val="DTcong10-11"/>
      <sheetName val="BU 11-12"/>
      <sheetName val="DTcong 11-12"/>
      <sheetName val="Mnh1-2+80"/>
      <sheetName val="Pr- CC"/>
      <sheetName val="Nnh1-2+80"/>
      <sheetName val="Mnh0-1"/>
      <sheetName val="Nnh0-1"/>
      <sheetName val="MD13-13+334"/>
      <sheetName val="ND13-13+334"/>
      <sheetName val="BU-TK"/>
      <sheetName val="MD12-13"/>
      <sheetName val="ND12-13"/>
      <sheetName val="MD11-12"/>
      <sheetName val="ND11-12"/>
      <sheetName val="MD10-11"/>
      <sheetName val="ND10-11"/>
      <sheetName val="MD9-10"/>
      <sheetName val="ND9-10"/>
      <sheetName val="MD8-9"/>
      <sheetName val="ND8-9"/>
      <sheetName val="MD7-8"/>
      <sheetName val="ND7-8"/>
      <sheetName val="MD6-7"/>
      <sheetName val="ND6-7"/>
      <sheetName val="MD5-6"/>
      <sheetName val="ND5-6"/>
      <sheetName val="MD4-5"/>
      <sheetName val="ND4-5"/>
      <sheetName val="MD 3-4"/>
      <sheetName val="ND 3-4"/>
      <sheetName val="MD2-3"/>
      <sheetName val="ND2-3"/>
      <sheetName val="MD 1-2"/>
      <sheetName val="ND 1-2"/>
      <sheetName val="MD 0-1"/>
      <sheetName val="ND 0-1"/>
      <sheetName val="km11-12"/>
      <sheetName val="km10-11"/>
      <sheetName val="KLN"/>
      <sheetName val="KL tong"/>
      <sheetName val="Congty"/>
      <sheetName val="VPPN"/>
      <sheetName val="XN74"/>
      <sheetName val="XN54"/>
      <sheetName val="XN33"/>
      <sheetName val="NK96"/>
      <sheetName val="XL4Test5"/>
      <sheetName val="KH12"/>
      <sheetName val="CN12"/>
      <sheetName val="HD12"/>
      <sheetName val="KH1"/>
      <sheetName val="DTHH"/>
      <sheetName val="Bang1"/>
      <sheetName val="TAI TRONG"/>
      <sheetName val="NOI LUC"/>
      <sheetName val="TINH DUYET THTT CHINH"/>
      <sheetName val="TDUYET THTT PHU"/>
      <sheetName val="TINH DAO DONG VA DO VONG"/>
      <sheetName val="TINH NEO"/>
      <sheetName val="cd viaK0-T6"/>
      <sheetName val="cdvia T6-Tc24"/>
      <sheetName val="cdvia Tc24-T46"/>
      <sheetName val="cdbtnL2ko-k0+361"/>
      <sheetName val="cd btnL2k0+361-T19"/>
      <sheetName val="01"/>
      <sheetName val="02"/>
      <sheetName val="03"/>
      <sheetName val="04"/>
      <sheetName val="05"/>
      <sheetName val="Sheet18"/>
      <sheetName val="Sheet19"/>
      <sheetName val="Sheet20"/>
      <sheetName val="tscd"/>
      <sheetName val="KM"/>
      <sheetName val="KHOANMUC"/>
      <sheetName val="CPQL"/>
      <sheetName val="SANLUONG"/>
      <sheetName val="SSCP-SL"/>
      <sheetName val="CPSX"/>
      <sheetName val="KQKD"/>
      <sheetName val="CDSL (2)"/>
      <sheetName val="00000001"/>
      <sheetName val="00000002"/>
      <sheetName val="00000003"/>
      <sheetName val="00000004"/>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phong"/>
      <sheetName val="Quang Tri"/>
      <sheetName val="TTHue"/>
      <sheetName val="Da Nang"/>
      <sheetName val="Quang Nam"/>
      <sheetName val="Quang Ngai"/>
      <sheetName val="TH DH-QN"/>
      <sheetName val="KP HD"/>
      <sheetName val="DB HD"/>
      <sheetName val="THCT"/>
      <sheetName val="cap cho cac DT"/>
      <sheetName val="Ung - hoan"/>
      <sheetName val="CP may"/>
      <sheetName val="SS"/>
      <sheetName val="NVL"/>
      <sheetName val="10000000"/>
      <sheetName val="CT xa"/>
      <sheetName val="TLGC"/>
      <sheetName val="BL"/>
      <sheetName val="Thep "/>
      <sheetName val="Chi tiet Khoi luong"/>
      <sheetName val="TH khoi luong"/>
      <sheetName val="Chiet tinh vat lieu "/>
      <sheetName val="TH KL VL"/>
      <sheetName val="CT Duong"/>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phan tich DG"/>
      <sheetName val="gia vat lieu"/>
      <sheetName val="gia xe may"/>
      <sheetName val="gia nhan cong"/>
      <sheetName val="PTCT"/>
      <sheetName val="CDghino"/>
      <sheetName val="TH (T1-6)"/>
      <sheetName val="ThueTB"/>
      <sheetName val="SCD5"/>
      <sheetName val=" NL"/>
      <sheetName val="CPVL-CPM"/>
      <sheetName val="PTVL"/>
      <sheetName val="CD1"/>
      <sheetName val=" NL (2)"/>
      <sheetName val="CDTHCT"/>
      <sheetName val="CDTHCT (3)"/>
      <sheetName val="tong hop thanh toan thue"/>
      <sheetName val="bang ke nop thue"/>
      <sheetName val="Tonh hop chi phi"/>
      <sheetName val="BK chi phi"/>
      <sheetName val="KTra DS va thue GTGT"/>
      <sheetName val="Kiãøm tra DS thue GTGT"/>
      <sheetName val="XUAT(gia von)"/>
      <sheetName val="nhap"/>
      <sheetName val="Xuat (gia ban)"/>
      <sheetName val="Dchinh TH N-X-T"/>
      <sheetName val="Tong hop N-X-T"/>
      <sheetName val="thue TH"/>
      <sheetName val="tong hop 2001"/>
      <sheetName val="qUYET TOAN THUE"/>
      <sheetName val="N-X-T=L"/>
      <sheetName val="DT"/>
      <sheetName val="THND"/>
      <sheetName val="THMD"/>
      <sheetName val="Phtro1"/>
      <sheetName val="DTKS1"/>
      <sheetName val="CT1m"/>
      <sheetName val="cong Q2"/>
      <sheetName val="T.U luong Q1"/>
      <sheetName val="T.U luong Q2"/>
      <sheetName val="T.U luong Q3"/>
      <sheetName val="Ke"/>
      <sheetName val="KLTong hop"/>
      <sheetName val="Lan can"/>
      <sheetName val="Ranh doc (2)"/>
      <sheetName val="Ranh doc"/>
      <sheetName val="Coc tieu"/>
      <sheetName val="Bien bao"/>
      <sheetName val="Nan tuyen"/>
      <sheetName val="Lan 1"/>
      <sheetName val="Lan  2"/>
      <sheetName val="Lan 3"/>
      <sheetName val="Gia tri"/>
      <sheetName val="Lan 5"/>
      <sheetName val="CHIT"/>
      <sheetName val="THXH"/>
      <sheetName val="BHXH"/>
      <sheetName val="KL VL"/>
      <sheetName val="KHCTiet"/>
      <sheetName val="QT 9-6"/>
      <sheetName val="Thuong luu HB"/>
      <sheetName val="QT03"/>
      <sheetName val="QT"/>
      <sheetName val="PTmay"/>
      <sheetName val="KK"/>
      <sheetName val="QT Ky T"/>
      <sheetName val="BCKT"/>
      <sheetName val="bc vt TON BAI"/>
      <sheetName val="XXXXXXX0"/>
      <sheetName val="9"/>
      <sheetName val="10"/>
      <sheetName val="CDTHU CHI T1"/>
      <sheetName val="THUCHI 2"/>
      <sheetName val="THU CHI3"/>
      <sheetName val="THU CHI 4"/>
      <sheetName val="THU CHI5"/>
      <sheetName val="THU CHI 6"/>
      <sheetName val="TU CHI 7"/>
      <sheetName val="THU CHI9"/>
      <sheetName val="THU CHI 8"/>
      <sheetName val="THU CHI 10"/>
      <sheetName val="THU CHI 11"/>
      <sheetName val="THU CHI 12"/>
      <sheetName val="Quyet toan"/>
      <sheetName val="Thu hoi"/>
      <sheetName val="Lai vay"/>
      <sheetName val="Tien vay"/>
      <sheetName val="Cong no"/>
      <sheetName val="Cop pha"/>
      <sheetName val="20000000"/>
      <sheetName val="binh do"/>
      <sheetName val="cot lieu"/>
      <sheetName val="van khuon"/>
      <sheetName val="CT BT"/>
      <sheetName val="lay mau"/>
      <sheetName val="mat ngoai goi"/>
      <sheetName val="coc tram-bt"/>
      <sheetName val="Dc Dau"/>
      <sheetName val=" o to Hien 8"/>
      <sheetName val=" o to Hien9"/>
      <sheetName val=" o to Hien10"/>
      <sheetName val=" o to Hien11"/>
      <sheetName val=" o to Hien12)"/>
      <sheetName val=" o to Hien1"/>
      <sheetName val=" o to Hien2"/>
      <sheetName val=" o to Hien3"/>
      <sheetName val=" o to Hien4"/>
      <sheetName val=" o to Hien5"/>
      <sheetName val=" o to Phong 8"/>
      <sheetName val=" o to Phong9"/>
      <sheetName val=" o to Phong10"/>
      <sheetName val=" o to Phong11"/>
      <sheetName val=" o to Phong12)"/>
      <sheetName val=" o to Phong1"/>
      <sheetName val=" o to Phong2"/>
      <sheetName val=" o to Phong3"/>
      <sheetName val=" o to Phong4"/>
      <sheetName val=" o to Phong5"/>
      <sheetName val=" o to Dung 8 "/>
      <sheetName val=" D tt dau8"/>
      <sheetName val=" o to Dung 9"/>
      <sheetName val=" D9 tt dau"/>
      <sheetName val=" D10 tt dau"/>
      <sheetName val=" o to Dung 10"/>
      <sheetName val=" o to Dung 11"/>
      <sheetName val=" o to Dung 12)"/>
      <sheetName val=" o to Dung 1"/>
      <sheetName val=" o to Dung2"/>
      <sheetName val=" o to Dung3"/>
      <sheetName val=" o to Dung4"/>
      <sheetName val=" o totrongT10-12"/>
      <sheetName val=" o totrongT2"/>
      <sheetName val=" o totrungT10-12"/>
      <sheetName val=" o toMinhT10-12 "/>
      <sheetName val=" o toMinhT2"/>
      <sheetName val=" o toTrieuT10-12  "/>
      <sheetName val="Luong 8 SP"/>
      <sheetName val="Luong 9 SP "/>
      <sheetName val="Luong 10 SP "/>
      <sheetName val="Luong 11 SP "/>
      <sheetName val="Luong 12 SP"/>
      <sheetName val="Luong 1 SP1"/>
      <sheetName val="Luong 2 SP2"/>
      <sheetName val="Luong 3 SP3"/>
      <sheetName val="Luong 4 SP4"/>
      <sheetName val="Luong 4 SP5"/>
      <sheetName val="BTTTLT8"/>
      <sheetName val="BTTTLT9"/>
      <sheetName val="BTTTLT10"/>
      <sheetName val="BTTTLT11"/>
      <sheetName val="BTTTLT12"/>
      <sheetName val="BTTTLT1"/>
      <sheetName val="BTTTLT2"/>
      <sheetName val="BTTTLT3"/>
      <sheetName val="BTTTLT4"/>
      <sheetName val="BTTTLT5"/>
      <sheetName val="THDGK"/>
      <sheetName val="THDGTT"/>
      <sheetName val="Cong hop"/>
      <sheetName val="nt+dd+cl"/>
      <sheetName val="kc+conlaiql"/>
      <sheetName val="kc+clai(107)"/>
      <sheetName val="duong(107)"/>
      <sheetName val="qui1"/>
      <sheetName val="1,3-30,4"/>
      <sheetName val="kldukien"/>
      <sheetName val="kldukien (107)"/>
      <sheetName val="thang4"/>
      <sheetName val="qui1 (2)"/>
      <sheetName val="Caodo"/>
      <sheetName val="Dat"/>
      <sheetName val="KL-CTTK"/>
      <sheetName val="BTH"/>
      <sheetName val="Xep hang 201"/>
      <sheetName val="toan Cty"/>
      <sheetName val="Cong ty"/>
      <sheetName val="XN 2"/>
      <sheetName val="XN ong CHi"/>
      <sheetName val="N XDCT&amp; XKLD"/>
      <sheetName val="CN HCM"/>
      <sheetName val="HITECO"/>
      <sheetName val="TT XKLD(Nhan)"/>
      <sheetName val="Ong Hong"/>
      <sheetName val="CN hung yen"/>
      <sheetName val="Dong nai"/>
      <sheetName val="LUU1704"/>
      <sheetName val="T1(T1)04"/>
      <sheetName val="THDT"/>
      <sheetName val="DM-Goc"/>
      <sheetName val="Gia-CT"/>
      <sheetName val="PTCP"/>
      <sheetName val="cphoi"/>
      <sheetName val="sent to"/>
      <sheetName val="Tien ung"/>
      <sheetName val="phi luong3"/>
      <sheetName val="XE DAU"/>
      <sheetName val="XE XANG"/>
      <sheetName val="KH-2001"/>
      <sheetName val="KH-2002"/>
      <sheetName val="KH-2003"/>
      <sheetName val="DGTL"/>
      <sheetName val="®¬ngi¸"/>
      <sheetName val="dongle"/>
      <sheetName val="Phu luc HD"/>
      <sheetName val="Gia du thau"/>
      <sheetName val="PTDG"/>
      <sheetName val="Ca xe"/>
      <sheetName val="Q1-02"/>
      <sheetName val="Q2-02"/>
      <sheetName val="Q3-02"/>
      <sheetName val="clvl"/>
      <sheetName val="Chenh lech"/>
      <sheetName val="Kinh phí"/>
      <sheetName val="Cau 2(3)"/>
      <sheetName val="THKL37"/>
      <sheetName val="Cong37"/>
      <sheetName val="VTCY37"/>
      <sheetName val="CLVL37"/>
      <sheetName val="QTC37"/>
      <sheetName val="THKL.H9"/>
      <sheetName val="CongH9"/>
      <sheetName val="VTCYH9"/>
      <sheetName val="CLVTH9"/>
      <sheetName val="QTC9"/>
      <sheetName val="BTCPLT"/>
      <sheetName val="GVL1134"/>
      <sheetName val="BGDHT"/>
      <sheetName val="CongH4"/>
      <sheetName val="THKL.H4"/>
      <sheetName val="VTCYH4"/>
      <sheetName val="CLVLH4"/>
      <sheetName val="QTCCH4"/>
      <sheetName val="Cong13"/>
      <sheetName val="THKL13"/>
      <sheetName val="VTCY13"/>
      <sheetName val="CLVL13"/>
      <sheetName val="QTC13"/>
      <sheetName val="THKLA10"/>
      <sheetName val="CongA10"/>
      <sheetName val="Dec31"/>
    </sheetNames>
    <definedNames>
      <definedName name="DataFilter"/>
      <definedName name="DataSort"/>
      <definedName name="GoBack" sheetId="1"/>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HAN CONG"/>
      <sheetName val="MAY"/>
      <sheetName val="GIA VUA"/>
      <sheetName val="GIA VAT LIEU"/>
      <sheetName val="TH "/>
      <sheetName val="DT "/>
      <sheetName val="tong hop gia thau"/>
      <sheetName val="Chi tiet"/>
      <sheetName val="XL4Poppy"/>
    </sheetNames>
    <sheetDataSet>
      <sheetData sheetId="0"/>
      <sheetData sheetId="1"/>
      <sheetData sheetId="2"/>
      <sheetData sheetId="3"/>
      <sheetData sheetId="4"/>
      <sheetData sheetId="5"/>
      <sheetData sheetId="6"/>
      <sheetData sheetId="7"/>
      <sheetData sheetId="8"/>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han cong"/>
      <sheetName val="phu cap"/>
      <sheetName val="vlminh hoa"/>
      <sheetName val="DG "/>
      <sheetName val="NLV"/>
      <sheetName val="Ncong nhan"/>
      <sheetName val="Ha tang"/>
      <sheetName val="Bangthkp"/>
      <sheetName val="THKP"/>
      <sheetName val="general"/>
      <sheetName val="Main Roa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hop"/>
      <sheetName val="thso sanh"/>
      <sheetName val="dutoan"/>
      <sheetName val="dtk490-491(PAI)"/>
      <sheetName val="dtk490-491(PAII)"/>
      <sheetName val="tuong"/>
      <sheetName val="DG "/>
      <sheetName val="denbu"/>
      <sheetName val="Sheet2"/>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ANEL 南區焚化爐"/>
      <sheetName val="NEW-PANEL"/>
      <sheetName val="MV-PANEL"/>
      <sheetName val="Tong San luong"/>
      <sheetName val="TQT"/>
      <sheetName val="Tong Quyettoan"/>
      <sheetName val="Quyettoan 2001"/>
      <sheetName val="TT tam ung"/>
      <sheetName val="QT thue 2001"/>
      <sheetName val="P bo CPC 2001"/>
      <sheetName val="PB KHTS 2001"/>
      <sheetName val="Dieuchinh thueVAT"/>
      <sheetName val="XL4Poppy"/>
      <sheetName val="Bieu1-LDTN"/>
      <sheetName val="Bieu 2a"/>
      <sheetName val="Bieu 2b"/>
      <sheetName val="Bieu 2c"/>
      <sheetName val="Bieu 3"/>
      <sheetName val="Bieu 4a"/>
      <sheetName val="Bieu 4b"/>
      <sheetName val="Bieu 4c-1"/>
      <sheetName val="Bieu 4c-2"/>
      <sheetName val="Bieu 5"/>
      <sheetName val="Bieu 6"/>
      <sheetName val="TDKT"/>
      <sheetName val="Sheet2"/>
      <sheetName val="Sheet3"/>
      <sheetName val="KHthuvon T3-2003"/>
      <sheetName val="KHThuvonT4-2003"/>
      <sheetName val="THuchienKHTVQI-2003"/>
      <sheetName val="KHTV Q2-2003"/>
      <sheetName val="Thang5-03"/>
      <sheetName val="00000000"/>
      <sheetName val="10000000"/>
      <sheetName val="20000000"/>
      <sheetName val="30000000"/>
      <sheetName val="40000000"/>
      <sheetName val="50000000"/>
      <sheetName val="60000000"/>
      <sheetName val="70000000"/>
      <sheetName val="80000000"/>
      <sheetName val="90000000"/>
      <sheetName val="a0000000"/>
      <sheetName val="b0000000"/>
      <sheetName val="c0000000"/>
      <sheetName val="d0000000"/>
      <sheetName val="e0000000"/>
      <sheetName val="f0000000"/>
      <sheetName val="g0000000"/>
      <sheetName val="h0000000"/>
      <sheetName val="i0000000"/>
      <sheetName val="j0000000"/>
      <sheetName val="k0000000"/>
      <sheetName val="l0000000"/>
      <sheetName val="m0000000"/>
      <sheetName val="n0000000"/>
      <sheetName val="o0000000"/>
      <sheetName val="p0000000"/>
      <sheetName val="q0000000"/>
      <sheetName val="r0000000"/>
      <sheetName val="s0000000"/>
      <sheetName val="t0000000"/>
      <sheetName val="u0000000"/>
      <sheetName val="v0000000"/>
      <sheetName val="w0000000"/>
      <sheetName val="x0000000"/>
      <sheetName val="y0000000"/>
      <sheetName val="z0000000"/>
      <sheetName val="TONG HOP K L"/>
      <sheetName val="KLPSINH"/>
      <sheetName val="Bang PTKL-Luu"/>
      <sheetName val="Bang PTKL"/>
      <sheetName val="Tuan BCao"/>
      <sheetName val="KLNBA"/>
      <sheetName val="Theo doi Ranh"/>
      <sheetName val="Ranh 1"/>
      <sheetName val="Ranh"/>
      <sheetName val="KLTT"/>
      <sheetName val="cong411-415+500"/>
      <sheetName val="cong406-410"/>
      <sheetName val="116-128-cavico"/>
      <sheetName val="TKL"/>
      <sheetName val="KY TT"/>
      <sheetName val="KLBCCTY Cong"/>
      <sheetName val="TTKL VIA 2 NBA"/>
      <sheetName val="TTKL- TAM BAN 408"/>
      <sheetName val="KLVTU"/>
      <sheetName val="Phan dap K95"/>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Sheet41"/>
      <sheetName val="Sheet42"/>
      <sheetName val="Sheet43"/>
      <sheetName val="Sheet44"/>
      <sheetName val="Sheet45"/>
      <sheetName val="Sheet46"/>
      <sheetName val="Sheet47"/>
      <sheetName val="Sheet48"/>
      <sheetName val="Sheet49"/>
      <sheetName val="Sheet50"/>
      <sheetName val="Sheet51"/>
      <sheetName val="Sheet52"/>
      <sheetName val="Sheet53"/>
      <sheetName val="Sheet54"/>
      <sheetName val="Sheet55"/>
      <sheetName val="Sheet56"/>
      <sheetName val="Sheet57"/>
      <sheetName val="Sheet58"/>
      <sheetName val="Sheet59"/>
      <sheetName val="Sheet60"/>
      <sheetName val="Sheet61"/>
      <sheetName val="Sheet62"/>
      <sheetName val="Sheet63"/>
      <sheetName val="Sheet64"/>
      <sheetName val="Sheet65"/>
      <sheetName val="Sheet66"/>
      <sheetName val="Sheet67"/>
      <sheetName val="Sheet68"/>
      <sheetName val="Sheet69"/>
      <sheetName val="Sheet70"/>
      <sheetName val="Sheet71"/>
      <sheetName val="Sheet72"/>
      <sheetName val="Sheet73"/>
      <sheetName val="Sheet74"/>
      <sheetName val="Sheet75"/>
      <sheetName val="Sheet76"/>
      <sheetName val="Sheet77"/>
      <sheetName val="Sheet78"/>
      <sheetName val="Sheet79"/>
      <sheetName val="Sheet80"/>
      <sheetName val="Sheet81"/>
      <sheetName val="Sheet82"/>
      <sheetName val="Sheet83"/>
      <sheetName val="Sheet84"/>
      <sheetName val="Sheet85"/>
      <sheetName val="Sheet86"/>
      <sheetName val="Sheet87"/>
      <sheetName val="Sheet88"/>
      <sheetName val="Sheet89"/>
      <sheetName val="Sheet90"/>
      <sheetName val="Sheet91"/>
      <sheetName val="Sheet92"/>
      <sheetName val="Sheet93"/>
      <sheetName val="Sheet94"/>
      <sheetName val="Sheet95"/>
      <sheetName val="Sheet96"/>
      <sheetName val="Sheet97"/>
      <sheetName val="Sheet98"/>
      <sheetName val="Sheet99"/>
      <sheetName val="Sheet100"/>
      <sheetName val="Form3m"/>
      <sheetName val="FormCaoDo"/>
      <sheetName val="GOC-SB2"/>
      <sheetName val="1"/>
      <sheetName val="2"/>
      <sheetName val="3"/>
      <sheetName val="4"/>
      <sheetName val="5"/>
      <sheetName val="6"/>
      <sheetName val="7"/>
      <sheetName val="8"/>
      <sheetName val="9"/>
      <sheetName val="10"/>
      <sheetName val="11"/>
      <sheetName val="12"/>
      <sheetName val="13"/>
      <sheetName val="14"/>
      <sheetName val="15"/>
      <sheetName val="16"/>
      <sheetName val="17"/>
      <sheetName val="Dung"/>
      <sheetName val="Sheet11"/>
      <sheetName val="Sheet12"/>
      <sheetName val="Gia VL"/>
      <sheetName val="Bang gia ca may"/>
      <sheetName val="Bang luong CB"/>
      <sheetName val="Bang P.tich CT"/>
      <sheetName val="D.toan chi tiet"/>
      <sheetName val="Bang TH Dtoan"/>
      <sheetName val="XXXXXXXX"/>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KM0+KM1"/>
      <sheetName val="KM1+KM2"/>
      <sheetName val="KM2+KM3"/>
      <sheetName val="Nen-Mat"/>
      <sheetName val="Ho ga"/>
      <sheetName val="Ho thu"/>
      <sheetName val=" Kl ranh kin BT, H30"/>
      <sheetName val="1.2-Kluong bo via &amp; rdan"/>
      <sheetName val="2.2-Kluong lat he"/>
      <sheetName val="BIA KP"/>
      <sheetName val="ccdc"/>
      <sheetName val="pbnvlieu"/>
      <sheetName val="NKNVLIEUBSUNG"/>
      <sheetName val="pbcpqlq4"/>
      <sheetName val="pbcpchung"/>
      <sheetName val="pbccdcDUNG"/>
      <sheetName val="NVLQ1+2,03"/>
      <sheetName val="CCDCQ1+2.03"/>
      <sheetName val="1421Q1+2"/>
      <sheetName val="XXXXXXX0"/>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3"/>
      <sheetName val="KCT moi"/>
      <sheetName val="KCT moi (2)"/>
      <sheetName val="Hoi"/>
      <sheetName val="T4"/>
      <sheetName val="T5"/>
      <sheetName val="Quytien mat2003 baocao)"/>
      <sheetName val="T4 (2)"/>
      <sheetName val="T6"/>
      <sheetName val="T6Bich"/>
      <sheetName val="PC"/>
      <sheetName val="Ph-Thu"/>
      <sheetName val="Ph-Thu (2)"/>
      <sheetName val="PC (2)"/>
      <sheetName val="Chart2"/>
      <sheetName val="Chart1"/>
      <sheetName val="PC (3)"/>
      <sheetName val="Congty"/>
      <sheetName val="VPPN"/>
      <sheetName val="XN74"/>
      <sheetName val="XN54"/>
      <sheetName val="XN33"/>
      <sheetName val="NK96"/>
      <sheetName val="XL4Test5"/>
      <sheetName val="tong hop"/>
      <sheetName val="phan tich DG"/>
      <sheetName val="gia vat lieu"/>
      <sheetName val="gia xe may"/>
      <sheetName val="gia nhan cong"/>
      <sheetName val="THop (2)"/>
      <sheetName val="phÐp 99"/>
      <sheetName val="Nghi s¬n (2)"/>
      <sheetName val="kt1 (2)"/>
      <sheetName val="Tiepthi"/>
      <sheetName val="THop"/>
      <sheetName val="Daotao"/>
      <sheetName val="Cau 100 tan"/>
      <sheetName val="UongBi (2)"/>
      <sheetName val="UongBi"/>
      <sheetName val="tgd"/>
      <sheetName val="HDQT"/>
      <sheetName val="tc"/>
      <sheetName val="tv"/>
      <sheetName val="qlm"/>
      <sheetName val=" dngoai"/>
      <sheetName val="hchi"/>
      <sheetName val="dd"/>
      <sheetName val="kh"/>
      <sheetName val=" thidua"/>
      <sheetName val="bv"/>
      <sheetName val="lxe"/>
      <sheetName val="kt"/>
      <sheetName val="kt1"/>
      <sheetName val="vhan"/>
      <sheetName val="Tuvan1"/>
      <sheetName val="Tuvan2"/>
      <sheetName val="KOBE150T"/>
      <sheetName val=" cogioi"/>
      <sheetName val="HPhong"/>
      <sheetName val="xnk"/>
      <sheetName val="CNTT"/>
      <sheetName val="Doanphi"/>
      <sheetName val="5 nam (tach)"/>
      <sheetName val="5 nam (tach) (2)"/>
      <sheetName val="KH 2003"/>
      <sheetName val="Tonghop30.9"/>
      <sheetName val="Tonghop15.7"/>
      <sheetName val="Tonghop30.6"/>
      <sheetName val="Tonghop30.4"/>
      <sheetName val="Tonghop30.2"/>
      <sheetName val="Tonghop31.12"/>
      <sheetName val="CPQl"/>
      <sheetName val="DBDAN"/>
      <sheetName val="CTCCN"/>
      <sheetName val="TDC"/>
      <sheetName val="Quang Tri"/>
      <sheetName val="TTHue"/>
      <sheetName val="Da Nang"/>
      <sheetName val="Quang Nam"/>
      <sheetName val="Quang Ngai"/>
      <sheetName val="TH DH-QN"/>
      <sheetName val="KP HD"/>
      <sheetName val="DB HD"/>
      <sheetName val="TH"/>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Phantich"/>
      <sheetName val="Toan_DA"/>
      <sheetName val="2004"/>
      <sheetName val="2005"/>
      <sheetName val="NEW_PANEL"/>
      <sheetName val="Ma"/>
      <sheetName val="Tonghop"/>
      <sheetName val="BQTPT"/>
      <sheetName val="BQTVT"/>
      <sheetName val="NKBH"/>
      <sheetName val="NH"/>
      <sheetName val="HToan"/>
      <sheetName val="NKPT"/>
      <sheetName val="QTPhoto"/>
      <sheetName val="No Photo"/>
      <sheetName val="TL"/>
      <sheetName val="NKVitinh"/>
      <sheetName val="QTVitinh"/>
      <sheetName val="No vitinh"/>
      <sheetName val="Luong"/>
      <sheetName val="XNCN"/>
      <sheetName val="tuan"/>
      <sheetName val="thang"/>
      <sheetName val="Soluong"/>
      <sheetName val="Ton"/>
      <sheetName val="BCNo"/>
      <sheetName val="Theno"/>
      <sheetName val="Sochi"/>
      <sheetName val="giaotien"/>
      <sheetName val="DGT"/>
      <sheetName val="Hagia"/>
      <sheetName val="duchai"/>
      <sheetName val="Congno2002va2003"/>
      <sheetName val="TK331A"/>
      <sheetName val="TK131B"/>
      <sheetName val="TK131A"/>
      <sheetName val="TK 331c1"/>
      <sheetName val="TK331C"/>
      <sheetName val="CT331-2003"/>
      <sheetName val="CT 331"/>
      <sheetName val="CT131-2003"/>
      <sheetName val="CT 131"/>
      <sheetName val="TK331B"/>
      <sheetName val="C.TIEU"/>
      <sheetName val="KQ (2)"/>
      <sheetName val="T.HAO"/>
      <sheetName val="T.HAO (2)"/>
      <sheetName val="KHbanhang"/>
      <sheetName val="CPSX"/>
      <sheetName val="QLDN"/>
      <sheetName val="T.Luong"/>
      <sheetName val="GTCX(Zx)"/>
      <sheetName val="W200x250"/>
      <sheetName val="DH200x250"/>
      <sheetName val="RT-G200x250"/>
      <sheetName val="T-250x400"/>
      <sheetName val="K-CT200x200"/>
      <sheetName val="TL-200x300"/>
      <sheetName val="400x400"/>
      <sheetName val="300x300"/>
      <sheetName val="T.Hao(1)"/>
      <sheetName val="TSCD"/>
      <sheetName val="CPNLTT"/>
      <sheetName val="NCTT"/>
      <sheetName val="LAI VAY"/>
      <sheetName val="641"/>
      <sheetName val="642"/>
      <sheetName val="CPSXKD"/>
      <sheetName val="GTmen"/>
      <sheetName val="K.luongSP"/>
      <sheetName val="BAI.MEN-Xuong"/>
      <sheetName val="KHDT"/>
      <sheetName val="KHGT"/>
      <sheetName val="KHDT(1)"/>
      <sheetName val="KHDT(2)"/>
      <sheetName val="SX-TT"/>
      <sheetName val="CL "/>
      <sheetName val="LDTL"/>
      <sheetName val="KHSCL"/>
      <sheetName val="BAO HO LD"/>
      <sheetName val="K-HAO"/>
      <sheetName val="CPC"/>
      <sheetName val="LNKD"/>
      <sheetName val="SK"/>
      <sheetName val="TRA NO"/>
      <sheetName val="CTTH"/>
      <sheetName val="VLD"/>
      <sheetName val="VLD_Phuong"/>
      <sheetName val="BCKQSXKD"/>
      <sheetName val="CANDOIKT"/>
      <sheetName val="BC LUU CHUYEN TTE"/>
      <sheetName val="BCKQHDSX -KD"/>
      <sheetName val="BANGCDKT"/>
      <sheetName val="BCDKT (CU)"/>
      <sheetName val="BCLCT.TE"/>
      <sheetName val="KH .BANHANG"/>
      <sheetName val="GIAVONHANGBAN"/>
      <sheetName val="C.PHISANXUAT"/>
      <sheetName val="CHIPHI HOATDONG"/>
      <sheetName val="KMTAICHINHBATTHUONG"/>
      <sheetName val="Tinhtoanchitiettaichinh"/>
      <sheetName val="kehoachdautu"/>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504"/>
      <sheetName val="807"/>
      <sheetName val="809"/>
      <sheetName val="801"/>
      <sheetName val="10-3"/>
      <sheetName val="CAVICO"/>
      <sheetName val="SD7"/>
      <sheetName val="ton tam"/>
      <sheetName val="Thep hinh"/>
      <sheetName val="p-in"/>
      <sheetName val="NK4-QT"/>
      <sheetName val="NK5-QT"/>
      <sheetName val="QT4"/>
      <sheetName val="NT2"/>
      <sheetName val="NT2+2"/>
      <sheetName val="NT3"/>
      <sheetName val="NT3+2"/>
      <sheetName val="NT4"/>
      <sheetName val="nt 02 ntien cong ty lan 03  "/>
      <sheetName val="nt 02chua ntien cong ty lan 03 "/>
      <sheetName val="nt 04 ntien cong ty lan 03  "/>
      <sheetName val="nt 04chua ntien cong ty lan 03"/>
      <sheetName val="nt 05 ntien cong ty lan 03 "/>
      <sheetName val="nt 05  chuantien cong ty lan 03"/>
      <sheetName val=""/>
      <sheetName val="KHOI LUONG"/>
      <sheetName val="DTCT"/>
      <sheetName val="PTVT"/>
      <sheetName val="THDT"/>
      <sheetName val="THVT"/>
      <sheetName val="THGT"/>
      <sheetName val="BL01"/>
      <sheetName val="BL02"/>
      <sheetName val="BL03"/>
      <sheetName val="kh Òv-10"/>
      <sheetName val="cong40_x0016_-410"/>
      <sheetName val="[heet30"/>
      <sheetName val="SŨeet3"/>
      <sheetName val="Sheet4"/>
      <sheetName val="Sheet5"/>
      <sheetName val="Sheet6"/>
      <sheetName val="Sheet7"/>
      <sheetName val="Sheet8"/>
      <sheetName val="Sheet9"/>
      <sheetName val="Sheet10"/>
      <sheetName val="Sheet13"/>
      <sheetName val="Sheet14"/>
      <sheetName val="Sheet15"/>
      <sheetName val="Sheet16"/>
      <sheetName val="tk131t1 (2)"/>
      <sheetName val="tk331 (3)"/>
      <sheetName val="tk336t1 (5)"/>
      <sheetName val="Ma KH 331 "/>
      <sheetName val="Danh sach (7)"/>
      <sheetName val="Danh sach (8)"/>
      <sheetName val="cong no TD (2)"/>
      <sheetName val="BKCN331-04 (2)"/>
      <sheetName val="BKCN131-04 (3)"/>
      <sheetName val="BKCN336-04 (4)"/>
      <sheetName val="Danh muc ho so luu tru 2002(12)"/>
      <sheetName val="Danh muc ho so luu tru 2002(13)"/>
      <sheetName val="ke SCL (6)"/>
      <sheetName val="ke DTXDCB (7)"/>
      <sheetName val="MTSan (8)"/>
      <sheetName val="Thue 0 ktru "/>
      <sheetName val="Thue 0 ktru  -05 "/>
      <sheetName val="CPhi 50 nam "/>
      <sheetName val="Tra goc vay MTruong "/>
      <sheetName val="ke DC Than (7)"/>
      <sheetName val="kectu  go "/>
      <sheetName val="Hon gai "/>
      <sheetName val="Huong bien "/>
      <sheetName val="NM Sua "/>
      <sheetName val="L Thuc "/>
      <sheetName val="San gat "/>
      <sheetName val="H Chat mo "/>
      <sheetName val="Xang dau "/>
      <sheetName val="Hai Yen"/>
      <sheetName val="cang le "/>
      <sheetName val="HTan"/>
      <sheetName val="phieuchi (5)"/>
      <sheetName val="phieuchi CD(6)"/>
      <sheetName val="phieuThuCD (7)"/>
      <sheetName val="Biat1 (8)"/>
      <sheetName val="Biat1 (10)"/>
      <sheetName val="Biat1 (9)"/>
      <sheetName val="keno (2)"/>
      <sheetName val="UOC CP 2004 "/>
      <sheetName val="00000001"/>
      <sheetName val="DSKH HN"/>
      <sheetName val="NKY "/>
      <sheetName val="DS-TT"/>
      <sheetName val=" HN NHAP"/>
      <sheetName val="KHO HN"/>
      <sheetName val="CNO "/>
      <sheetName val="T9"/>
      <sheetName val="T2"/>
      <sheetName val="T1"/>
      <sheetName val="CP -141"/>
      <sheetName val="CPhi"/>
      <sheetName val="CP1"/>
      <sheetName val="GVXL5"/>
      <sheetName val="CPXL1"/>
      <sheetName val="THOP XL1"/>
      <sheetName val="CPXL5"/>
      <sheetName val="621XL1"/>
      <sheetName val="154XL1"/>
      <sheetName val="Khao PBXL1"/>
      <sheetName val="D154XL5"/>
      <sheetName val="KCCPXL5"/>
      <sheetName val="HTCPXL5"/>
      <sheetName val="TTCPXL5"/>
      <sheetName val="XL1-5"/>
      <sheetName val="thang1-06"/>
      <sheetName val="thang2-06"/>
      <sheetName val="thang3-06"/>
      <sheetName val="thang4-06"/>
      <sheetName val="k`28-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8"/>
      <sheetName val="GVL"/>
      <sheetName val="Sheet6"/>
      <sheetName val="CT"/>
      <sheetName val="Sheet4"/>
      <sheetName val="DT"/>
      <sheetName val="Sheet2"/>
      <sheetName val="dongia"/>
      <sheetName val="Sheet3"/>
      <sheetName val="Sheet1"/>
      <sheetName val="Congty"/>
      <sheetName val="VPPN"/>
      <sheetName val="XN74"/>
      <sheetName val="XN54"/>
      <sheetName val="XN33"/>
      <sheetName val="NK96"/>
      <sheetName val="XL4Test5"/>
      <sheetName val="tong hop"/>
      <sheetName val="phan tich DG"/>
      <sheetName val="gia vat lieu"/>
      <sheetName val="gia xe may"/>
      <sheetName val="gia nhan cong"/>
      <sheetName val="han"/>
      <sheetName val="thkp"/>
      <sheetName val="TC "/>
      <sheetName val="TC  (2)"/>
      <sheetName val="thct"/>
      <sheetName val="list"/>
      <sheetName val="dg"/>
      <sheetName val="VLTD"/>
      <sheetName val="KL"/>
      <sheetName val="GVLDCCT"/>
      <sheetName val="PTVC"/>
      <sheetName val="Tke"/>
      <sheetName val="KSP"/>
      <sheetName val="PL KS"/>
      <sheetName val="thi sat"/>
      <sheetName val="GCMay"/>
      <sheetName val="nc-m"/>
      <sheetName val="den bu"/>
      <sheetName val="00000000"/>
      <sheetName val="10000000"/>
      <sheetName val="Thang04"/>
      <sheetName val="Thang06"/>
      <sheetName val="Thang0"/>
      <sheetName val="Tminh-DT"/>
      <sheetName val="CONG-TDT"/>
      <sheetName val="Cphi-KHAC"/>
      <sheetName val="Du toan (2)"/>
      <sheetName val="Du toan"/>
      <sheetName val="Phan tich vat tu"/>
      <sheetName val="Tong hop vat tu"/>
      <sheetName val="Gia tri vat tu"/>
      <sheetName val="Chenh lech vat tu"/>
      <sheetName val="CLVT_TINH"/>
      <sheetName val="cuoc"/>
      <sheetName val="Du thau"/>
      <sheetName val="Don gia chi tiet"/>
      <sheetName val="THKP_CAU"/>
      <sheetName val="Tu van Thiet ke"/>
      <sheetName val="Tien do thi cong"/>
      <sheetName val="Bia du toan"/>
      <sheetName val="Tro giup"/>
      <sheetName val="CP-TV-CAU"/>
      <sheetName val="Config"/>
      <sheetName val="XL4Poppy"/>
      <sheetName val="dongia_x0000__x0000__x0000__x0000__x0000__x0000__x0000__x0000__x0000__x0000__x0009__x0000_㢠ś_x0000__x0004__x0000__x0000__x0000__x0000__x0000__x0000_㋄ś_x0000_"/>
      <sheetName val="C47-456"/>
      <sheetName val="C46"/>
      <sheetName val="C47-PII"/>
      <sheetName val="TN"/>
      <sheetName val="ND"/>
      <sheetName val="VL"/>
      <sheetName val="CV1"/>
      <sheetName val="CV2"/>
      <sheetName val="CV3"/>
      <sheetName val="CV4"/>
      <sheetName val="CV5"/>
      <sheetName val="CV6"/>
      <sheetName val="CV7"/>
      <sheetName val="CV8"/>
      <sheetName val="CV9"/>
      <sheetName val="THDGCT"/>
      <sheetName val="THgiathau"/>
      <sheetName val="GVT"/>
      <sheetName val="GT TT (2)"/>
      <sheetName val="KLTC giai doan"/>
      <sheetName val="KL (2)"/>
      <sheetName val="KLtt lan3"/>
      <sheetName val="GTT2 lan3 tt"/>
      <sheetName val="GTT2 lan 4 dc "/>
      <sheetName val="chenh lech gia"/>
      <sheetName val="KL bao con lai"/>
      <sheetName val="GTT2 lan 4 tt"/>
      <sheetName val="XXXXXXXX"/>
      <sheetName val="Tai khoan"/>
      <sheetName val="_x0000__x0000__x0000__x0000__x0000__x0000__x0000__x0000__x0000__x0009__x0000_?s_x0000__x0004__x0000__x0000__x0000__x0000__x0000__x0000_?s_x0000__x0000__x0000__x0000__x0000__x0000__x0000__x0000_"/>
      <sheetName val="THCP"/>
      <sheetName val="BQT"/>
      <sheetName val="RG"/>
      <sheetName val="BCVT"/>
      <sheetName val="BKHD"/>
      <sheetName val="NEW-PANEL"/>
      <sheetName val="dongia_x0000_ 㢠ś_x0000__x0004__x0000_㋄ś_x0000_"/>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phan tich DG_x0000__x0000_㠨Ȣ_x0000__x0004__x0000__x0000__x0000__x0000__x0000__x0000_杀Ȣ_x0000__x0000__x0000__x0000__x0000_"/>
      <sheetName val="Page 3"/>
      <sheetName val="Chart1"/>
      <sheetName val="KL18Thang"/>
      <sheetName val="TH"/>
      <sheetName val="M200"/>
      <sheetName val="DTCT"/>
      <sheetName val="Shaet4"/>
      <sheetName val="d䁧"/>
      <sheetName val="d?"/>
      <sheetName val="dongia_x0000__x0000__x0000__x0000__x0000__x0000__x0000__x0000__x0000__x0000__x0009__x0000_?s_x0000__x0004__x0000__x0000__x0000__x0000__x0000__x0000_?s_x0000_"/>
      <sheetName val="ch DG_x0000__x0000_??_x0000__x0004__x0000__x0000__x0000__x0000__x0000__x0000_??_x0000__x0000__x0000__x0000__x0000__x0000__x0000__x0000_??_x0000__x0000_"/>
      <sheetName val="phan tich DG_x0000__x0000_??_x0000__x0004__x0000__x0000__x0000__x0000__x0000__x0000_??_x0000__x0000__x0000__x0000__x0000_"/>
      <sheetName val="dongia_x0000_ ?s_x0000__x0004__x0000_?s_x0000_"/>
      <sheetName val="TK NO 111"/>
      <sheetName val="TK NO 112"/>
      <sheetName val="TK 1418"/>
      <sheetName val="TK 331"/>
      <sheetName val="TK 1412"/>
      <sheetName val="BCAO SDCT"/>
      <sheetName val="TK 142"/>
      <sheetName val="TK 242"/>
      <sheetName val="TK CO 112"/>
      <sheetName val="TK 153"/>
      <sheetName val="334"/>
      <sheetName val="Sheet5"/>
      <sheetName val="642"/>
      <sheetName val="154"/>
      <sheetName val="CT 154"/>
      <sheetName val="1362"/>
      <sheetName val="TK CO 111"/>
      <sheetName val="XXXXXXX0"/>
      <sheetName val="Hướng dẫn"/>
      <sheetName val="Ví dụ hàm Vlookup"/>
      <sheetName val="CPVCBT"/>
      <sheetName val="CPVCBD"/>
      <sheetName val="GVLBT"/>
      <sheetName val="GVLBD"/>
      <sheetName val="vuabt"/>
      <sheetName val="vuabd"/>
      <sheetName val="SXDDMO"/>
      <sheetName val="SXDH"/>
      <sheetName val="SXBTN"/>
      <sheetName val="SXDDMOD"/>
      <sheetName val="SXDHD"/>
      <sheetName val="SXBTND"/>
      <sheetName val="gcm"/>
      <sheetName val="gcm06"/>
      <sheetName val="cphoi"/>
      <sheetName val="cphoi2"/>
      <sheetName val="duoith"/>
      <sheetName val="cpnc205"/>
      <sheetName val="cpnc205mtc"/>
      <sheetName val="cpnclx205"/>
      <sheetName val="cpncvts"/>
      <sheetName val="cpnctnvs"/>
      <sheetName val="cpnctlan"/>
      <sheetName val="KGA"/>
      <sheetName val="ctldtb"/>
      <sheetName val="tonghopldtb"/>
      <sheetName val="ctldtbd"/>
      <sheetName val="tonghopldtbd"/>
      <sheetName val="tra-vat-lieu"/>
      <sheetName val="Comb"/>
      <sheetName val="_x0000_@_x0000_@_x0000_@_x0000_@_x0000_@_x0000_@_x0000_@_x0000_@_x0000_@_x0000_@_x0000_@_x0000_@_x0000_@_x0000_@_x0000_@_x0000_"/>
      <sheetName val="G_x0016_L"/>
      <sheetName val="NEW_PANEL"/>
      <sheetName val=""/>
      <sheetName val="BTH phi"/>
      <sheetName val="BLT phi"/>
      <sheetName val="phi,le phi"/>
      <sheetName val="Bien Lai TON"/>
      <sheetName val="BCQT "/>
      <sheetName val="Giay di duong"/>
      <sheetName val="BC QT cua tung ap"/>
      <sheetName val="GIAO CHI TIEU THU QUY 07"/>
      <sheetName val="BANG TONG HOP GIAY NOP TIEN"/>
      <sheetName val=" ?s_x0000__x0004__x0000_?s_x0000_"/>
      <sheetName val="T1"/>
      <sheetName val="T2"/>
      <sheetName val="T3"/>
      <sheetName val="T4"/>
      <sheetName val="T5"/>
      <sheetName val="T6"/>
      <sheetName val="T7"/>
      <sheetName val="T8"/>
      <sheetName val="t9"/>
      <sheetName val="t10"/>
      <sheetName val="t11"/>
      <sheetName val="t12"/>
      <sheetName val="Cham cong 07-&gt;12"/>
      <sheetName val="Cham cong TH 1-&gt;6"/>
      <sheetName val="T Hop luong"/>
      <sheetName val="Input"/>
      <sheetName val="dongia??????????_x0009_?㢠ś?_x0004_??????㋄ś?"/>
      <sheetName val="dongia?_x0009_㢠ś?_x0004_?㋄ś?"/>
      <sheetName val="phan tich DG??㠨Ȣ?_x0004_??????杀Ȣ?????"/>
      <sheetName val="?????????_x0009_??s?_x0004_???????s????????"/>
      <sheetName val="dongia?_x0009_㢠ś_x0004_?㋄ś"/>
      <sheetName val="dongia??????????_x0009_??s?_x0004_???????s?"/>
      <sheetName val="dongia?_x0009_?s?_x0004_??s?"/>
      <sheetName val="dongia?_x0009_?s_x0004_??s"/>
      <sheetName val="ch DG?????_x0004_????????????????????"/>
      <sheetName val="dongia? 㢠ś?_x0004_?㋄ś?"/>
      <sheetName val="phan tich DG?????_x0004_?????????????"/>
      <sheetName val="dongia? ?s?_x0004_??s?"/>
      <sheetName val="_x0009_?s?_x0004_??s?"/>
      <sheetName val="ch DG????_x0004_???????"/>
      <sheetName val="phan tich DG????_x0004_????"/>
      <sheetName val="ch DG"/>
      <sheetName val="_x0009_?s"/>
      <sheetName val="Hu?ng d?n"/>
      <sheetName val="Ví d? hàm Vlookup"/>
      <sheetName val="_x0000__x0000__x0000__x0000__x0000__x0000__x0000__x0000__x0000__x0009__x0000_??_x0000__x0004__x0000__x0000__x0000__x0000__x0000__x0000_??_x0000__x0000__x0000__x0000__x0000__x0000__x0000__x0000_"/>
      <sheetName val="tuong"/>
      <sheetName val="donööö"/>
      <sheetName val="@_x0000_@_x0000_@_x0000_@_x0000_@_x0000_@_x0000_@_x0000_@_x0000_@_x0000_@_x0000_@_x0000_@_x0000_@_x0000_@_x0000_@_x0000_@"/>
      <sheetName val="?@?@?@?@?@?@?@?@?@?@?@?@?@?@?@?"/>
      <sheetName val="dongia_x0000__x0000__x0000__x0000__x0000__x0000__x0002__x0000__x0000__x0000__x0009__x0000_?s_x0000__x0004__x0000__x0000__x0000__x0000__x0000__x0000_?s_x0000_"/>
      <sheetName val="phaɮ tich DG??㠨Ȣ?_x0004_??????杀Ȣ?????"/>
      <sheetName val="dongia??????_x0002_???_x0009_??s?_x0004_???????s?"/>
      <sheetName val="dongia? 㢠ś_x0004_?㋄ś"/>
      <sheetName val="[DT-TN.xlsMCT"/>
      <sheetName val="Sheet9"/>
      <sheetName val="pha? tich DG?????_x0004_?????????????"/>
      <sheetName val="dongia?_x0002_?_x0009_?s?_x0004_??s?"/>
      <sheetName val="Book 1 Summary"/>
      <sheetName val="ctTBA"/>
      <sheetName val="dongia___________x0009__㢠ś__x0004_______㋄ś_"/>
      <sheetName val="dongia_ 㢠ś__x0004__㋄ś_"/>
      <sheetName val="dongia__x0009_㢠ś__x0004__㋄ś_"/>
      <sheetName val="#REF!"/>
      <sheetName val="dongia_x0000_̃̃̃̃̃̃̃̃̃̃̃̃̃̃̃̃̃̃̃̃̃̃̃̃"/>
      <sheetName val="dongia?̃̃̃̃̃̃̃̃̃̃̃̃̃̃̃̃̃̃̃̃̃̃̃̃"/>
      <sheetName val=" ?s?_x0004_??s?"/>
      <sheetName val="d_"/>
      <sheetName val="dongia_x0000_ ??_x0000__x0004__x0000_??_x0000_"/>
      <sheetName val="dongia?????????? ?㢠ś?_x0004_??????㋄ś?"/>
      <sheetName val="????????? ??s?_x0004_???????s????????"/>
      <sheetName val="dongia?????????? ??s?_x0004_???????s?"/>
      <sheetName val="dongia? ?s_x0004_??s"/>
      <sheetName val=" ?s"/>
      <sheetName val="_x0000__x0000__x0000__x0000__x0000__x0000__x0000__x0000__x0000_ _x0000_??_x0000__x0004__x0000__x0000__x0000__x0000__x0000__x0000_??_x0000__x0000__x0000__x0000__x0000__x0000__x0000__x0000_"/>
      <sheetName val="dongia_x0000__x0000__x0000__x0000__x0000__x0000__x0002__x0000__x0000__x0000_ _x0000_?s_x0000__x0004__x0000__x0000__x0000__x0000__x0000__x0000_?s_x0000_"/>
      <sheetName val="dongia??????_x0002_??? ??s?_x0004_???????s?"/>
      <sheetName val="@?@?@?@?@?@?@?@?@?@?@?@?@?@?@?@"/>
      <sheetName val="dtct cau"/>
      <sheetName val="ch DG???_x0004_???????"/>
      <sheetName val="_x0009__s"/>
      <sheetName val="dongia__x0009_㢠ś_x0004__㋄ś"/>
      <sheetName val="phan tich DG__㠨Ȣ__x0004_______杀Ȣ_____"/>
      <sheetName val="__________x0009___s__x0004________s________"/>
      <sheetName val="dongia___________x0009___s__x0004________s_"/>
      <sheetName val="ch DG______x0004_____________________"/>
      <sheetName val="dongia__x0009__s__x0004___s_"/>
      <sheetName val="dongia__x0009__s_x0004___s"/>
      <sheetName val="phan tich DG______x0004______________"/>
      <sheetName val="dongia_ _s__x0004___s_"/>
      <sheetName val="_x0009__s__x0004___s_"/>
      <sheetName val="ch DG_____x0004________"/>
      <sheetName val="phan tich DG_____x0004_____"/>
      <sheetName val="Hu_ng d_n"/>
      <sheetName val="Ví d_ hàm Vlookup"/>
      <sheetName val="phaɮ tich DG__㠨Ȣ__x0004_______杀Ȣ_____"/>
      <sheetName val="dongia_______x0002_____x0009___s__x0004________s_"/>
      <sheetName val="pha_ tich DG______x0004______________"/>
      <sheetName val="tong_hop"/>
      <sheetName val="phan_tich_DG"/>
      <sheetName val="gia_vat_lieu"/>
      <sheetName val="gia_xe_may"/>
      <sheetName val="gia_nhan_cong"/>
      <sheetName val="TC_"/>
      <sheetName val="TC__(2)"/>
      <sheetName val="PL_KS"/>
      <sheetName val="thi_sat"/>
      <sheetName val="den_bu"/>
      <sheetName val="dongia 㢠ś㋄ś"/>
      <sheetName val="Du_toan_(2)"/>
      <sheetName val="Du_toan"/>
      <sheetName val="Phan_tich_vat_tu"/>
      <sheetName val="Tong_hop_vat_tu"/>
      <sheetName val="Gia_tri_vat_tu"/>
      <sheetName val="Chenh_lech_vat_tu"/>
      <sheetName val="Du_thau"/>
      <sheetName val="Don_gia_chi_tiet"/>
      <sheetName val="Tu_van_Thiet_ke"/>
      <sheetName val="Tien_do_thi_cong"/>
      <sheetName val="Bia_du_toan"/>
      <sheetName val="Tro_giup"/>
      <sheetName val="dongia_㢠ś㋄ś"/>
      <sheetName val="phan_tich_DG㠨Ȣ杀Ȣ咄Ȣ"/>
      <sheetName val="GT_TT_(2)"/>
      <sheetName val="KLTC_giai_doan"/>
      <sheetName val="KL_(2)"/>
      <sheetName val="KLtt_lan3"/>
      <sheetName val="GTT2_lan3_tt"/>
      <sheetName val="GTT2_lan_4_dc_"/>
      <sheetName val="chenh_lech_gia"/>
      <sheetName val="KL_bao_con_lai"/>
      <sheetName val="GTT2_lan_4_tt"/>
      <sheetName val="Tai_khoan"/>
      <sheetName val="CT_doanh_thu_2005"/>
      <sheetName val="Dthu_2006_sua"/>
      <sheetName val="Doanh_thu_gia_thanh"/>
      <sheetName val="6_thang_2006"/>
      <sheetName val="Bao_cao_thue_(2)"/>
      <sheetName val="Tong_hop_CP_T10"/>
      <sheetName val="Bao_cao_thue"/>
      <sheetName val="Thue_cong_trinh"/>
      <sheetName val="Gia_thanh"/>
      <sheetName val="Pke_toan"/>
      <sheetName val="Gia_thanh_cong_trinh_-_Hoa"/>
      <sheetName val="Ke_toan_thuc_hien_cong_trinh"/>
      <sheetName val="Du_kien_DT_9_thang_de_nop"/>
      <sheetName val="TK_NO_111"/>
      <sheetName val="TK_NO_112"/>
      <sheetName val="TK_1418"/>
      <sheetName val="TK_331"/>
      <sheetName val="TK_1412"/>
      <sheetName val="BCAO_SDCT"/>
      <sheetName val="TK_142"/>
      <sheetName val="TK_242"/>
      <sheetName val="TK_CO_112"/>
      <sheetName val="TK_153"/>
      <sheetName val="CT_154"/>
      <sheetName val="TK_CO_111"/>
      <sheetName val="dongia__x0002___x0009__s__x0004___s_"/>
      <sheetName val="ch DG__"/>
      <sheetName val="_@_@_@_@_@_@_@_@_@_@_@_@_@_@_@_"/>
      <sheetName val="dongia_ 㢠ś_x0004__㋄ś"/>
      <sheetName val="ch DG____x0004________"/>
      <sheetName val="@"/>
      <sheetName val="XXXPXXX0"/>
      <sheetName val="DT-XL"/>
      <sheetName val="?????????_x0009_????_x0004_????????????????"/>
      <sheetName val=" _s"/>
      <sheetName val="[DT-TN.xls_Cham cong TH 1-&gt;6"/>
      <sheetName val="@_@_@_@_@_@_@_@_@_@_@_@_@_@_@_@"/>
      <sheetName val="dongia_ _s_x0004___s"/>
      <sheetName val="@?@?@?@?@?@?@?@?@?@?@?@?@?@?@?"/>
      <sheetName val="_DT-TN.xls_Cham cong TH 1-&gt;6"/>
      <sheetName val="@_@_@_@_@_@_@_@_@_@_@_@_@_@_@_"/>
      <sheetName val="tong ho`"/>
      <sheetName val="Tra_bang"/>
      <sheetName val="BCTC"/>
      <sheetName val="Hý?ng d?n"/>
      <sheetName val="dongia?_x0009_???_x0004_????"/>
      <sheetName val="dongia??????????_x0009_????_x0004_?????????"/>
      <sheetName val="dongia?_x0009_??_x0004_???"/>
      <sheetName val="dongia? ???_x0004_????"/>
      <sheetName val="TH-Dien"/>
      <sheetName val="PEDESB"/>
      <sheetName val="dongia?_x0002_? ?s?_x0004_??s?"/>
      <sheetName val="dongia__________ _㢠ś__x0004_______㋄ś_"/>
      <sheetName val="_________ __s__x0004________s________"/>
      <sheetName val="dongia__________ __s__x0004________s_"/>
      <sheetName val=" _s__x0004___s_"/>
      <sheetName val="dongia_______x0002____ __s__x0004________s_"/>
      <sheetName val="dongia__x0002__ _s__x0004___s_"/>
      <sheetName val="Ke toan thuk hien cong trinh"/>
      <sheetName val="????????? ????_x0004_????????????????"/>
      <sheetName val=" ???_x0004_????"/>
      <sheetName val="DT-TN"/>
      <sheetName val="Gia"/>
      <sheetName val="dongia_x0000__x0009_??_x0000__x0004__x0000_??_x0000_"/>
      <sheetName val="Tai_x0000_khoan"/>
      <sheetName val="Tai"/>
      <sheetName val="KLt lan3"/>
      <sheetName val="__________x0009______x0004_________________"/>
      <sheetName val="_DT-TN.xlsMCT"/>
      <sheetName val="dongia___________x0009__?s__x0004_______?s_"/>
      <sheetName val="dongia__x0009_?s__x0004__?s_"/>
      <sheetName val="dongia__x0009_?s_x0004__?s"/>
      <sheetName val="phan tich DG__??__x0004_______??_____"/>
      <sheetName val="dongia_ ?s__x0004__?s_"/>
      <sheetName val="pha? tich DG__??__x0004_______??_____"/>
      <sheetName val="dongia_ ?s_x0004__?s"/>
      <sheetName val="_x0009_???_x0004_????"/>
      <sheetName val="dongia_ ____x0004_____"/>
      <sheetName val=" __"/>
      <sheetName val="_________ _____x0004_________________"/>
      <sheetName val=" ____x0004_____"/>
      <sheetName val="Du th!u"/>
      <sheetName val="Hý_ng d_n"/>
      <sheetName val="HESO"/>
      <sheetName val="dongia ?s?s"/>
      <sheetName val="dongia_?s?s"/>
      <sheetName val="phan_tich_DG??????"/>
      <sheetName val="~~~~~~~~~~~~~~~~~~~~~~~~~~~~~~~"/>
      <sheetName val="Loading"/>
      <sheetName val="Check C"/>
      <sheetName val="dongia_x0000__x0000__x0000__x0000__x0000__x0000__x0000__x0000__x0000__x0000__x0009__x0000_㢠뉛_x0000__x0000__x0000__x0000__x0000__x0000__x0000_㋄ś_x0000_"/>
      <sheetName val="dongia_x0000_ 㢠ś_x0000__x0004__x0000_㏄ś_x0000_"/>
      <sheetName val="CLVP_TINH"/>
      <sheetName val="XF33"/>
      <sheetName val="XL4Dest5"/>
      <sheetName val="dongia__________ _?s__x0004_______?s_"/>
      <sheetName val="dongia?????????? ????_x0004_?????????"/>
      <sheetName val="dongia? ??_x0004_???"/>
      <sheetName val="dongia__x0009_____x0004_____"/>
      <sheetName val="dongia___________x0009______x0004__________"/>
      <sheetName val="dongia__x0009____x0004____"/>
      <sheetName val="RE"/>
    </sheetNames>
    <sheetDataSet>
      <sheetData sheetId="0" refreshError="1"/>
      <sheetData sheetId="1" refreshError="1">
        <row r="6">
          <cell r="A6">
            <v>2</v>
          </cell>
          <cell r="B6" t="str">
            <v>VËt liÖu</v>
          </cell>
          <cell r="C6" t="str">
            <v>c¸i</v>
          </cell>
          <cell r="D6">
            <v>15000</v>
          </cell>
        </row>
        <row r="7">
          <cell r="A7" t="str">
            <v>147</v>
          </cell>
          <cell r="B7" t="str">
            <v>DÇu mazót</v>
          </cell>
          <cell r="C7" t="str">
            <v>kg</v>
          </cell>
          <cell r="D7">
            <v>36.576000000000001</v>
          </cell>
          <cell r="E7">
            <v>4300</v>
          </cell>
          <cell r="F7">
            <v>157277</v>
          </cell>
        </row>
        <row r="8">
          <cell r="A8" t="str">
            <v>082</v>
          </cell>
          <cell r="B8" t="str">
            <v>CÊp phèi</v>
          </cell>
          <cell r="C8" t="str">
            <v>m3</v>
          </cell>
          <cell r="D8">
            <v>49.334400000000002</v>
          </cell>
          <cell r="E8">
            <v>52581.25</v>
          </cell>
          <cell r="F8">
            <v>986688</v>
          </cell>
        </row>
        <row r="9">
          <cell r="A9" t="str">
            <v>049</v>
          </cell>
          <cell r="B9" t="str">
            <v>Bª t«ng nhùa h¹t mÞn</v>
          </cell>
          <cell r="C9" t="str">
            <v>TÊn</v>
          </cell>
          <cell r="D9">
            <v>34.50564</v>
          </cell>
          <cell r="E9">
            <v>918577</v>
          </cell>
        </row>
        <row r="10">
          <cell r="A10" t="str">
            <v>050</v>
          </cell>
          <cell r="B10" t="str">
            <v>Bª t«ng nhùa h¹t th«</v>
          </cell>
          <cell r="C10" t="str">
            <v>TÊn</v>
          </cell>
          <cell r="D10">
            <v>104762</v>
          </cell>
          <cell r="E10">
            <v>887074</v>
          </cell>
        </row>
        <row r="11">
          <cell r="A11" t="str">
            <v>367</v>
          </cell>
          <cell r="B11" t="str">
            <v>TÊm bª t«ng 20x20</v>
          </cell>
          <cell r="C11" t="str">
            <v>m</v>
          </cell>
          <cell r="D11">
            <v>73.8</v>
          </cell>
          <cell r="E11">
            <v>23000</v>
          </cell>
          <cell r="F11">
            <v>1697400</v>
          </cell>
        </row>
        <row r="12">
          <cell r="A12" t="str">
            <v>337</v>
          </cell>
          <cell r="B12" t="str">
            <v>ThÐp trßn</v>
          </cell>
          <cell r="C12" t="str">
            <v>kg</v>
          </cell>
          <cell r="D12">
            <v>377.34899999999999</v>
          </cell>
          <cell r="E12">
            <v>4100</v>
          </cell>
          <cell r="F12">
            <v>1547131</v>
          </cell>
        </row>
        <row r="13">
          <cell r="A13" t="str">
            <v>331</v>
          </cell>
          <cell r="B13" t="str">
            <v>ThÐp h×nh</v>
          </cell>
          <cell r="C13" t="str">
            <v>kg</v>
          </cell>
          <cell r="D13">
            <v>560.2704</v>
          </cell>
          <cell r="E13">
            <v>4014</v>
          </cell>
          <cell r="F13">
            <v>2248925</v>
          </cell>
        </row>
        <row r="14">
          <cell r="A14" t="str">
            <v>442</v>
          </cell>
          <cell r="B14" t="str">
            <v>§Êt ®Ìn</v>
          </cell>
          <cell r="C14" t="str">
            <v>kg</v>
          </cell>
          <cell r="D14">
            <v>24.94858</v>
          </cell>
          <cell r="E14">
            <v>7500</v>
          </cell>
          <cell r="F14">
            <v>187114</v>
          </cell>
        </row>
        <row r="15">
          <cell r="A15" t="str">
            <v>400</v>
          </cell>
          <cell r="B15" t="str">
            <v>¤ xy</v>
          </cell>
          <cell r="C15" t="str">
            <v>chai</v>
          </cell>
          <cell r="D15">
            <v>6.2348800000000004</v>
          </cell>
          <cell r="E15">
            <v>25000</v>
          </cell>
          <cell r="F15">
            <v>155872</v>
          </cell>
        </row>
        <row r="16">
          <cell r="A16" t="str">
            <v>348</v>
          </cell>
          <cell r="B16" t="str">
            <v>ThÐp ®Öm</v>
          </cell>
          <cell r="C16" t="str">
            <v>kg</v>
          </cell>
          <cell r="D16">
            <v>75.400000000000006</v>
          </cell>
          <cell r="E16">
            <v>5000</v>
          </cell>
          <cell r="F16">
            <v>377000</v>
          </cell>
        </row>
        <row r="17">
          <cell r="A17" t="str">
            <v>026</v>
          </cell>
          <cell r="B17" t="str">
            <v>Bu l«ng M18x20</v>
          </cell>
          <cell r="C17" t="str">
            <v>c¸i</v>
          </cell>
          <cell r="D17">
            <v>174</v>
          </cell>
          <cell r="E17">
            <v>2897</v>
          </cell>
          <cell r="F17">
            <v>504078</v>
          </cell>
        </row>
        <row r="18">
          <cell r="A18" t="str">
            <v>341</v>
          </cell>
          <cell r="B18" t="str">
            <v>ThÐp trßn D &gt; 18mm</v>
          </cell>
          <cell r="C18" t="str">
            <v>kg</v>
          </cell>
          <cell r="D18">
            <v>2780.52</v>
          </cell>
          <cell r="E18">
            <v>3971.43</v>
          </cell>
          <cell r="F18">
            <v>10515927</v>
          </cell>
        </row>
        <row r="19">
          <cell r="A19" t="str">
            <v>388</v>
          </cell>
          <cell r="B19" t="str">
            <v>V÷a bª t«ng</v>
          </cell>
          <cell r="C19" t="str">
            <v>m3</v>
          </cell>
          <cell r="D19">
            <v>473.23360000000002</v>
          </cell>
        </row>
        <row r="20">
          <cell r="A20" t="str">
            <v>443</v>
          </cell>
          <cell r="B20" t="str">
            <v>§Êt ®á</v>
          </cell>
          <cell r="C20" t="str">
            <v>m3</v>
          </cell>
          <cell r="D20">
            <v>26.39744</v>
          </cell>
          <cell r="E20">
            <v>52581.25</v>
          </cell>
          <cell r="F20">
            <v>527949</v>
          </cell>
        </row>
        <row r="21">
          <cell r="A21" t="str">
            <v>427</v>
          </cell>
          <cell r="B21" t="str">
            <v>§¸ d¨m 0,5x1</v>
          </cell>
          <cell r="C21" t="str">
            <v>m3</v>
          </cell>
          <cell r="D21">
            <v>9.8604800000000008</v>
          </cell>
          <cell r="E21">
            <v>123207.61</v>
          </cell>
          <cell r="F21">
            <v>788838</v>
          </cell>
        </row>
        <row r="22">
          <cell r="A22" t="str">
            <v>430</v>
          </cell>
          <cell r="B22" t="str">
            <v>§¸ d¨m 4x6 t/c</v>
          </cell>
          <cell r="C22" t="str">
            <v>m3</v>
          </cell>
          <cell r="D22">
            <v>69.36</v>
          </cell>
          <cell r="E22">
            <v>94327.61</v>
          </cell>
          <cell r="F22">
            <v>4161600</v>
          </cell>
        </row>
        <row r="23">
          <cell r="A23" t="str">
            <v>426</v>
          </cell>
          <cell r="B23" t="str">
            <v>§¸ d¨m 4x6 t/h</v>
          </cell>
          <cell r="C23" t="str">
            <v>m3</v>
          </cell>
          <cell r="D23">
            <v>7.4755500000000001</v>
          </cell>
          <cell r="E23">
            <v>79089.509999999995</v>
          </cell>
          <cell r="F23">
            <v>448533</v>
          </cell>
        </row>
        <row r="24">
          <cell r="A24" t="str">
            <v>434</v>
          </cell>
          <cell r="B24" t="str">
            <v>§¸ héc</v>
          </cell>
          <cell r="C24" t="str">
            <v>m3</v>
          </cell>
          <cell r="D24">
            <v>178.11600000000001</v>
          </cell>
          <cell r="E24">
            <v>75923.8</v>
          </cell>
          <cell r="F24">
            <v>8096263</v>
          </cell>
        </row>
        <row r="25">
          <cell r="A25" t="str">
            <v>163</v>
          </cell>
          <cell r="B25" t="str">
            <v>GiÊy dÇu</v>
          </cell>
          <cell r="C25" t="str">
            <v>m2</v>
          </cell>
          <cell r="D25">
            <v>287.53919999999999</v>
          </cell>
          <cell r="E25">
            <v>15000</v>
          </cell>
          <cell r="F25">
            <v>4313088</v>
          </cell>
        </row>
        <row r="26">
          <cell r="A26" t="str">
            <v>002</v>
          </cell>
          <cell r="B26" t="str">
            <v>Bao t¶i</v>
          </cell>
          <cell r="C26" t="str">
            <v>m2</v>
          </cell>
          <cell r="D26">
            <v>157.7664</v>
          </cell>
          <cell r="E26">
            <v>3800</v>
          </cell>
          <cell r="F26">
            <v>599512</v>
          </cell>
        </row>
        <row r="27">
          <cell r="A27" t="str">
            <v>343</v>
          </cell>
          <cell r="B27" t="str">
            <v>ThÐp trßn D&lt;= 18mm</v>
          </cell>
          <cell r="C27" t="str">
            <v>kg</v>
          </cell>
          <cell r="D27">
            <v>32321.0052</v>
          </cell>
          <cell r="E27">
            <v>3971.43</v>
          </cell>
          <cell r="F27">
            <v>122981425</v>
          </cell>
        </row>
        <row r="28">
          <cell r="A28" t="str">
            <v>8002</v>
          </cell>
          <cell r="B28" t="str">
            <v>ThÐp trßn D= 10mm A2</v>
          </cell>
          <cell r="C28" t="str">
            <v>kg</v>
          </cell>
          <cell r="D28">
            <v>1900</v>
          </cell>
          <cell r="E28">
            <v>4447.62</v>
          </cell>
        </row>
        <row r="29">
          <cell r="A29" t="str">
            <v>8000</v>
          </cell>
          <cell r="B29" t="str">
            <v>ThÐp trßn D&lt;= 12mm A2</v>
          </cell>
          <cell r="C29" t="str">
            <v>kg</v>
          </cell>
          <cell r="D29">
            <v>109524</v>
          </cell>
          <cell r="E29">
            <v>4447.62</v>
          </cell>
        </row>
        <row r="30">
          <cell r="A30" t="str">
            <v>412</v>
          </cell>
          <cell r="B30" t="str">
            <v>§inh ®Øa</v>
          </cell>
          <cell r="C30" t="str">
            <v>C¸i</v>
          </cell>
          <cell r="D30">
            <v>1283.63219</v>
          </cell>
          <cell r="E30">
            <v>600</v>
          </cell>
          <cell r="F30">
            <v>770179</v>
          </cell>
        </row>
        <row r="31">
          <cell r="A31" t="str">
            <v>232</v>
          </cell>
          <cell r="B31" t="str">
            <v>Gç v¸n cÇu c«ng t¸c</v>
          </cell>
          <cell r="C31" t="str">
            <v>m3</v>
          </cell>
          <cell r="D31">
            <v>71.614959999999996</v>
          </cell>
          <cell r="E31">
            <v>1454545</v>
          </cell>
          <cell r="F31">
            <v>104167182</v>
          </cell>
        </row>
        <row r="32">
          <cell r="A32" t="str">
            <v>282</v>
          </cell>
          <cell r="B32" t="str">
            <v>Phô gia dÎo ho¸</v>
          </cell>
          <cell r="C32" t="str">
            <v>kg</v>
          </cell>
          <cell r="D32">
            <v>13083.99057</v>
          </cell>
          <cell r="E32">
            <v>673</v>
          </cell>
          <cell r="F32">
            <v>8805526</v>
          </cell>
        </row>
        <row r="33">
          <cell r="A33" t="str">
            <v>0414</v>
          </cell>
          <cell r="B33" t="str">
            <v>èng bª t«ng ly t©m D1200mm (èng dµi 2m)</v>
          </cell>
          <cell r="C33" t="str">
            <v>m</v>
          </cell>
          <cell r="D33">
            <v>6740.6149999999998</v>
          </cell>
          <cell r="E33">
            <v>647619.05000000005</v>
          </cell>
        </row>
        <row r="34">
          <cell r="A34" t="str">
            <v>0412</v>
          </cell>
          <cell r="B34" t="str">
            <v>èng bª t«ng ly t©m D1000mm (èng dµi 2m)</v>
          </cell>
          <cell r="C34" t="str">
            <v>m</v>
          </cell>
          <cell r="D34">
            <v>1555.9949999999999</v>
          </cell>
          <cell r="E34">
            <v>461904.76</v>
          </cell>
          <cell r="F34">
            <v>12557733</v>
          </cell>
        </row>
        <row r="35">
          <cell r="A35" t="str">
            <v>127</v>
          </cell>
          <cell r="B35" t="str">
            <v>D©y buéc</v>
          </cell>
          <cell r="C35" t="str">
            <v>kg</v>
          </cell>
          <cell r="D35">
            <v>50.790900000000001</v>
          </cell>
          <cell r="E35">
            <v>5500</v>
          </cell>
          <cell r="F35">
            <v>279350</v>
          </cell>
        </row>
        <row r="36">
          <cell r="A36" t="str">
            <v>214</v>
          </cell>
          <cell r="B36" t="str">
            <v>G¹ch x©y (6,5x10,5x22)</v>
          </cell>
          <cell r="C36" t="str">
            <v>viªn</v>
          </cell>
          <cell r="D36">
            <v>495.11</v>
          </cell>
          <cell r="E36">
            <v>485.71</v>
          </cell>
          <cell r="F36">
            <v>225275</v>
          </cell>
        </row>
        <row r="37">
          <cell r="A37" t="str">
            <v>0410</v>
          </cell>
          <cell r="B37" t="str">
            <v>èng bª t«ng ly t©m D800mm (èng dµi 2m)</v>
          </cell>
          <cell r="C37" t="str">
            <v>m</v>
          </cell>
          <cell r="D37">
            <v>458.78</v>
          </cell>
          <cell r="E37">
            <v>357142.86</v>
          </cell>
        </row>
        <row r="38">
          <cell r="A38" t="str">
            <v>078</v>
          </cell>
          <cell r="B38" t="str">
            <v>C¸t mÞn ML 1,5 - 2,0</v>
          </cell>
          <cell r="C38" t="str">
            <v>m3</v>
          </cell>
          <cell r="D38">
            <v>64.351879999999994</v>
          </cell>
          <cell r="E38">
            <v>79716.009999999995</v>
          </cell>
          <cell r="F38">
            <v>3159098</v>
          </cell>
        </row>
        <row r="39">
          <cell r="A39" t="str">
            <v>220</v>
          </cell>
          <cell r="B39" t="str">
            <v>Gç chÌn khi l¾p cÊu kiÖn</v>
          </cell>
          <cell r="C39" t="str">
            <v>m3</v>
          </cell>
          <cell r="D39">
            <v>29.02</v>
          </cell>
          <cell r="E39">
            <v>1454545</v>
          </cell>
          <cell r="F39">
            <v>42210896</v>
          </cell>
        </row>
        <row r="40">
          <cell r="A40" t="str">
            <v>286</v>
          </cell>
          <cell r="B40" t="str">
            <v>Que hµn</v>
          </cell>
          <cell r="C40" t="str">
            <v>kg</v>
          </cell>
          <cell r="D40">
            <v>4426.36114</v>
          </cell>
          <cell r="E40">
            <v>8500</v>
          </cell>
          <cell r="F40">
            <v>37624070</v>
          </cell>
        </row>
        <row r="41">
          <cell r="A41" t="str">
            <v>313</v>
          </cell>
          <cell r="B41" t="str">
            <v>S¾t ®Öm</v>
          </cell>
          <cell r="C41" t="str">
            <v>kg</v>
          </cell>
          <cell r="D41">
            <v>2902</v>
          </cell>
          <cell r="E41">
            <v>5000</v>
          </cell>
          <cell r="F41">
            <v>14510000</v>
          </cell>
        </row>
        <row r="42">
          <cell r="A42" t="str">
            <v>385</v>
          </cell>
          <cell r="B42" t="str">
            <v>V÷a</v>
          </cell>
          <cell r="C42" t="str">
            <v>m3</v>
          </cell>
          <cell r="D42">
            <v>0.51382000000000005</v>
          </cell>
        </row>
        <row r="43">
          <cell r="A43" t="str">
            <v>234</v>
          </cell>
          <cell r="B43" t="str">
            <v>Gç v¸n khu«n (c¶ nÑp)</v>
          </cell>
          <cell r="C43" t="str">
            <v>m3</v>
          </cell>
          <cell r="D43">
            <v>40.070059999999998</v>
          </cell>
          <cell r="E43">
            <v>1454545</v>
          </cell>
          <cell r="F43">
            <v>58283705</v>
          </cell>
        </row>
        <row r="44">
          <cell r="A44" t="str">
            <v>136</v>
          </cell>
          <cell r="B44" t="str">
            <v>D©y thÐp</v>
          </cell>
          <cell r="C44" t="str">
            <v>kg</v>
          </cell>
          <cell r="D44">
            <v>7438.5787399999999</v>
          </cell>
          <cell r="E44">
            <v>5455</v>
          </cell>
          <cell r="F44">
            <v>40577447</v>
          </cell>
        </row>
        <row r="45">
          <cell r="A45" t="str">
            <v>344</v>
          </cell>
          <cell r="B45" t="str">
            <v>ThÐp trßn D&lt;=10mm</v>
          </cell>
          <cell r="C45" t="str">
            <v>kg</v>
          </cell>
          <cell r="D45">
            <v>325952.06205000001</v>
          </cell>
          <cell r="E45">
            <v>4100</v>
          </cell>
          <cell r="F45">
            <v>1336403454</v>
          </cell>
        </row>
        <row r="46">
          <cell r="A46" t="str">
            <v>0408</v>
          </cell>
          <cell r="B46" t="str">
            <v>èng bª t«ng ly t©m D600mm (èng dµi 2m)</v>
          </cell>
          <cell r="C46" t="str">
            <v>m</v>
          </cell>
          <cell r="D46">
            <v>24.36</v>
          </cell>
          <cell r="E46">
            <v>180952.38</v>
          </cell>
        </row>
        <row r="47">
          <cell r="A47" t="str">
            <v>079</v>
          </cell>
          <cell r="B47" t="str">
            <v>C¸t nÒn</v>
          </cell>
          <cell r="C47" t="str">
            <v>m3</v>
          </cell>
          <cell r="D47">
            <v>435.57659999999998</v>
          </cell>
          <cell r="E47">
            <v>40668.39</v>
          </cell>
          <cell r="F47">
            <v>7523279</v>
          </cell>
        </row>
        <row r="48">
          <cell r="A48" t="str">
            <v>126</v>
          </cell>
          <cell r="B48" t="str">
            <v>D©y</v>
          </cell>
          <cell r="C48" t="str">
            <v>kg</v>
          </cell>
          <cell r="D48">
            <v>620.90231000000006</v>
          </cell>
          <cell r="E48">
            <v>5500</v>
          </cell>
          <cell r="F48">
            <v>3414963</v>
          </cell>
        </row>
        <row r="49">
          <cell r="A49" t="str">
            <v>231</v>
          </cell>
          <cell r="B49" t="str">
            <v>Gç v¸n</v>
          </cell>
          <cell r="C49" t="str">
            <v>m3</v>
          </cell>
          <cell r="D49">
            <v>14.951700000000001</v>
          </cell>
          <cell r="E49">
            <v>1454545</v>
          </cell>
          <cell r="F49">
            <v>21747920</v>
          </cell>
        </row>
        <row r="50">
          <cell r="A50" t="str">
            <v>071</v>
          </cell>
          <cell r="B50" t="str">
            <v>C©y chèng</v>
          </cell>
          <cell r="C50" t="str">
            <v>c©y</v>
          </cell>
          <cell r="D50">
            <v>2358.3970300000001</v>
          </cell>
          <cell r="E50">
            <v>17142.86</v>
          </cell>
          <cell r="F50">
            <v>23583970</v>
          </cell>
        </row>
        <row r="51">
          <cell r="A51" t="str">
            <v>100</v>
          </cell>
          <cell r="B51" t="str">
            <v>Cäc tre</v>
          </cell>
          <cell r="C51" t="str">
            <v>m</v>
          </cell>
          <cell r="D51">
            <v>138712.21875</v>
          </cell>
          <cell r="E51">
            <v>1136</v>
          </cell>
          <cell r="F51">
            <v>157577080</v>
          </cell>
        </row>
        <row r="52">
          <cell r="A52" t="str">
            <v>141</v>
          </cell>
          <cell r="B52" t="str">
            <v>D©y thõng</v>
          </cell>
          <cell r="C52" t="str">
            <v>m</v>
          </cell>
          <cell r="D52">
            <v>6562.5420000000004</v>
          </cell>
          <cell r="E52">
            <v>1121</v>
          </cell>
          <cell r="F52">
            <v>7356610</v>
          </cell>
        </row>
        <row r="53">
          <cell r="A53" t="str">
            <v>272</v>
          </cell>
          <cell r="B53" t="str">
            <v>Nhùa bitum sè 4</v>
          </cell>
          <cell r="C53" t="str">
            <v>kg</v>
          </cell>
          <cell r="D53">
            <v>5889.5495199999996</v>
          </cell>
          <cell r="E53">
            <v>2747</v>
          </cell>
          <cell r="F53">
            <v>13545964</v>
          </cell>
        </row>
        <row r="54">
          <cell r="A54" t="str">
            <v>428</v>
          </cell>
          <cell r="B54" t="str">
            <v>§¸ d¨m 1x2</v>
          </cell>
          <cell r="C54" t="str">
            <v>m3</v>
          </cell>
          <cell r="D54">
            <v>5234.9716600000002</v>
          </cell>
          <cell r="E54">
            <v>107017.13</v>
          </cell>
          <cell r="F54">
            <v>385482373</v>
          </cell>
        </row>
        <row r="55">
          <cell r="A55" t="str">
            <v>119</v>
          </cell>
          <cell r="B55" t="str">
            <v>Cñi</v>
          </cell>
          <cell r="C55" t="str">
            <v>kg</v>
          </cell>
          <cell r="D55">
            <v>97185.240720000002</v>
          </cell>
          <cell r="E55">
            <v>400</v>
          </cell>
          <cell r="F55">
            <v>38874096</v>
          </cell>
        </row>
        <row r="56">
          <cell r="A56" t="str">
            <v>067</v>
          </cell>
          <cell r="B56" t="str">
            <v>Bét ®¸</v>
          </cell>
          <cell r="C56" t="str">
            <v>kg</v>
          </cell>
          <cell r="D56">
            <v>46573.931519999998</v>
          </cell>
          <cell r="E56">
            <v>266.66666666666663</v>
          </cell>
          <cell r="F56">
            <v>8476456</v>
          </cell>
        </row>
        <row r="57">
          <cell r="A57" t="str">
            <v>271</v>
          </cell>
          <cell r="B57" t="str">
            <v>Nhùa bitum</v>
          </cell>
          <cell r="C57" t="str">
            <v>kg</v>
          </cell>
          <cell r="D57">
            <v>80860.92</v>
          </cell>
          <cell r="E57">
            <v>2747</v>
          </cell>
          <cell r="F57">
            <v>185980116</v>
          </cell>
        </row>
        <row r="58">
          <cell r="A58" t="str">
            <v>401</v>
          </cell>
          <cell r="B58" t="str">
            <v>§inh</v>
          </cell>
          <cell r="C58" t="str">
            <v>kg</v>
          </cell>
          <cell r="D58">
            <v>2302.0592499999998</v>
          </cell>
          <cell r="E58">
            <v>5455</v>
          </cell>
          <cell r="F58">
            <v>12557733</v>
          </cell>
        </row>
        <row r="59">
          <cell r="A59" t="str">
            <v>221</v>
          </cell>
          <cell r="B59" t="str">
            <v>Gç chèng</v>
          </cell>
          <cell r="C59" t="str">
            <v>m3</v>
          </cell>
          <cell r="D59">
            <v>62.123640000000002</v>
          </cell>
          <cell r="E59">
            <v>1454545</v>
          </cell>
          <cell r="F59">
            <v>90361630</v>
          </cell>
        </row>
        <row r="60">
          <cell r="A60" t="str">
            <v>239</v>
          </cell>
          <cell r="B60" t="str">
            <v>Gç ®µ nÑp</v>
          </cell>
          <cell r="C60" t="str">
            <v>m3</v>
          </cell>
          <cell r="D60">
            <v>16.925940000000001</v>
          </cell>
          <cell r="E60">
            <v>1454545</v>
          </cell>
          <cell r="F60">
            <v>24619541</v>
          </cell>
        </row>
        <row r="61">
          <cell r="A61" t="str">
            <v>233</v>
          </cell>
          <cell r="B61" t="str">
            <v>Gç v¸n khu«n</v>
          </cell>
          <cell r="C61" t="str">
            <v>m3</v>
          </cell>
          <cell r="D61">
            <v>114.6778</v>
          </cell>
          <cell r="E61">
            <v>1454545</v>
          </cell>
          <cell r="F61">
            <v>166804021</v>
          </cell>
        </row>
        <row r="62">
          <cell r="A62" t="str">
            <v>275</v>
          </cell>
          <cell r="B62" t="str">
            <v>N­íc</v>
          </cell>
          <cell r="C62" t="str">
            <v>LÝt</v>
          </cell>
          <cell r="D62">
            <v>1213213.2553900001</v>
          </cell>
          <cell r="E62">
            <v>6</v>
          </cell>
          <cell r="F62">
            <v>2426427</v>
          </cell>
        </row>
        <row r="63">
          <cell r="A63" t="str">
            <v>429</v>
          </cell>
          <cell r="B63" t="str">
            <v>§¸ d¨m 2x4</v>
          </cell>
          <cell r="C63" t="str">
            <v>m3</v>
          </cell>
          <cell r="D63">
            <v>397.76119</v>
          </cell>
          <cell r="E63">
            <v>102899.04</v>
          </cell>
          <cell r="F63">
            <v>27843283</v>
          </cell>
        </row>
        <row r="64">
          <cell r="A64" t="str">
            <v>081</v>
          </cell>
          <cell r="B64" t="str">
            <v>C¸t vµng</v>
          </cell>
          <cell r="C64" t="str">
            <v>m3</v>
          </cell>
          <cell r="D64">
            <v>3098.9452200000001</v>
          </cell>
          <cell r="E64">
            <v>79716.009999999995</v>
          </cell>
          <cell r="F64">
            <v>163398085</v>
          </cell>
        </row>
        <row r="65">
          <cell r="A65" t="str">
            <v>0002</v>
          </cell>
          <cell r="B65" t="str">
            <v>C¸t vµng</v>
          </cell>
          <cell r="C65" t="str">
            <v>m3</v>
          </cell>
          <cell r="D65">
            <v>203.15798000000001</v>
          </cell>
          <cell r="E65">
            <v>79716.009999999995</v>
          </cell>
          <cell r="F65">
            <v>10711911</v>
          </cell>
        </row>
        <row r="66">
          <cell r="A66" t="str">
            <v>390</v>
          </cell>
          <cell r="B66" t="str">
            <v>Xi m¨ng PC30</v>
          </cell>
          <cell r="C66" t="str">
            <v>kg</v>
          </cell>
          <cell r="D66">
            <v>2379864.18872</v>
          </cell>
          <cell r="E66">
            <v>714.29</v>
          </cell>
          <cell r="F66">
            <v>1601648599</v>
          </cell>
        </row>
        <row r="67">
          <cell r="A67" t="str">
            <v>0192</v>
          </cell>
          <cell r="B67" t="str">
            <v>Cñi ®un</v>
          </cell>
          <cell r="C67" t="str">
            <v>kg</v>
          </cell>
          <cell r="D67">
            <v>6936.9691999999995</v>
          </cell>
          <cell r="E67">
            <v>400</v>
          </cell>
          <cell r="F67">
            <v>2774788</v>
          </cell>
        </row>
        <row r="68">
          <cell r="A68" t="str">
            <v>0191</v>
          </cell>
          <cell r="B68" t="str">
            <v>Nhùa bi tum</v>
          </cell>
          <cell r="C68" t="str">
            <v>kg</v>
          </cell>
          <cell r="D68">
            <v>6936.9691999999995</v>
          </cell>
          <cell r="E68">
            <v>2747</v>
          </cell>
          <cell r="F68">
            <v>20810908</v>
          </cell>
        </row>
        <row r="69">
          <cell r="A69" t="str">
            <v>0372</v>
          </cell>
          <cell r="B69" t="str">
            <v>D©y ®ay</v>
          </cell>
          <cell r="C69" t="str">
            <v>kg</v>
          </cell>
          <cell r="D69">
            <v>22048.333999999999</v>
          </cell>
          <cell r="E69">
            <v>2500</v>
          </cell>
          <cell r="F69">
            <v>61760966</v>
          </cell>
        </row>
        <row r="70">
          <cell r="A70" t="str">
            <v>0406</v>
          </cell>
          <cell r="B70" t="str">
            <v>èng bª t«ng ly t©m D400mm (èng dµi 2m)</v>
          </cell>
          <cell r="C70" t="str">
            <v>m</v>
          </cell>
          <cell r="D70">
            <v>645.54</v>
          </cell>
          <cell r="E70">
            <v>104761.9</v>
          </cell>
        </row>
        <row r="71">
          <cell r="A71">
            <v>8001</v>
          </cell>
          <cell r="B71" t="str">
            <v>N¾p ga gang</v>
          </cell>
          <cell r="C71" t="str">
            <v>c¸i</v>
          </cell>
          <cell r="D71">
            <v>150</v>
          </cell>
          <cell r="E71">
            <v>1800000</v>
          </cell>
        </row>
        <row r="72">
          <cell r="A72" t="str">
            <v>6125</v>
          </cell>
          <cell r="B72" t="str">
            <v>Nh©n c«ng 2,5/7</v>
          </cell>
          <cell r="C72" t="str">
            <v>c«ng</v>
          </cell>
          <cell r="D72">
            <v>2.5272000000000001</v>
          </cell>
          <cell r="E72">
            <v>11889</v>
          </cell>
          <cell r="F72">
            <v>30046</v>
          </cell>
        </row>
        <row r="73">
          <cell r="A73" t="str">
            <v>6140</v>
          </cell>
          <cell r="B73" t="str">
            <v>Nh©n c«ng 4/7</v>
          </cell>
          <cell r="C73" t="str">
            <v>c«ng</v>
          </cell>
          <cell r="D73">
            <v>7110.9864900000002</v>
          </cell>
          <cell r="E73">
            <v>13529</v>
          </cell>
          <cell r="F73">
            <v>96204536</v>
          </cell>
        </row>
        <row r="74">
          <cell r="A74" t="str">
            <v>6137</v>
          </cell>
          <cell r="B74" t="str">
            <v>Nh©n c«ng 3,7/7</v>
          </cell>
          <cell r="C74" t="str">
            <v>c«ng</v>
          </cell>
          <cell r="D74">
            <v>1330.2401199999999</v>
          </cell>
          <cell r="E74">
            <v>13194</v>
          </cell>
          <cell r="F74">
            <v>17551188</v>
          </cell>
        </row>
        <row r="75">
          <cell r="A75" t="str">
            <v>6006</v>
          </cell>
          <cell r="B75" t="str">
            <v>Nh©n c«ng bËc 4/7</v>
          </cell>
          <cell r="C75" t="str">
            <v>C«ng</v>
          </cell>
          <cell r="D75">
            <v>41484.468999999997</v>
          </cell>
          <cell r="E75">
            <v>14506</v>
          </cell>
          <cell r="F75">
            <v>601773707</v>
          </cell>
        </row>
        <row r="76">
          <cell r="A76" t="str">
            <v>6135</v>
          </cell>
          <cell r="B76" t="str">
            <v>Nh©n c«ng 3,5/7</v>
          </cell>
          <cell r="C76" t="str">
            <v>c«ng</v>
          </cell>
          <cell r="D76">
            <v>21174.588159999999</v>
          </cell>
          <cell r="E76">
            <v>12971</v>
          </cell>
          <cell r="F76">
            <v>274655583</v>
          </cell>
        </row>
        <row r="77">
          <cell r="A77" t="str">
            <v>6005</v>
          </cell>
          <cell r="B77" t="str">
            <v>Nh©n c«ng bËc 3,5/7</v>
          </cell>
          <cell r="C77" t="str">
            <v>C«ng</v>
          </cell>
          <cell r="D77">
            <v>796.27200000000005</v>
          </cell>
          <cell r="E77">
            <v>13809</v>
          </cell>
          <cell r="F77">
            <v>10995720</v>
          </cell>
        </row>
        <row r="78">
          <cell r="A78" t="str">
            <v>6127</v>
          </cell>
          <cell r="B78" t="str">
            <v>Nh©n c«ng 2,7/7</v>
          </cell>
          <cell r="C78" t="str">
            <v>c«ng</v>
          </cell>
          <cell r="D78">
            <v>28854.020789999999</v>
          </cell>
          <cell r="E78">
            <v>12099</v>
          </cell>
          <cell r="F78">
            <v>349104798</v>
          </cell>
        </row>
        <row r="79">
          <cell r="A79" t="str">
            <v>6130</v>
          </cell>
          <cell r="B79" t="str">
            <v>Nh©n c«ng 3/7</v>
          </cell>
          <cell r="C79" t="str">
            <v>c«ng</v>
          </cell>
          <cell r="D79">
            <v>24441.44425</v>
          </cell>
          <cell r="E79">
            <v>12413</v>
          </cell>
          <cell r="F79">
            <v>303391647</v>
          </cell>
        </row>
        <row r="80">
          <cell r="A80">
            <v>76</v>
          </cell>
          <cell r="B80" t="str">
            <v>M¸y thi c«ng</v>
          </cell>
          <cell r="C80" t="str">
            <v>c¸i</v>
          </cell>
          <cell r="D80">
            <v>50000</v>
          </cell>
        </row>
        <row r="81">
          <cell r="A81" t="str">
            <v>7576</v>
          </cell>
          <cell r="B81" t="str">
            <v>M¸y ®Çm b¸nh lèp 16T</v>
          </cell>
          <cell r="C81" t="str">
            <v>ca</v>
          </cell>
          <cell r="D81">
            <v>4.6080000000000003E-2</v>
          </cell>
          <cell r="E81">
            <v>432053</v>
          </cell>
          <cell r="F81">
            <v>19909</v>
          </cell>
        </row>
        <row r="82">
          <cell r="A82" t="str">
            <v>7544</v>
          </cell>
          <cell r="B82" t="str">
            <v>M¸y lu 10T</v>
          </cell>
          <cell r="C82" t="str">
            <v>ca</v>
          </cell>
          <cell r="D82">
            <v>8.6400000000000005E-2</v>
          </cell>
          <cell r="E82">
            <v>288922</v>
          </cell>
          <cell r="F82">
            <v>24963</v>
          </cell>
        </row>
        <row r="83">
          <cell r="A83" t="str">
            <v>7555</v>
          </cell>
          <cell r="B83" t="str">
            <v>M¸y r¶i 20T/h</v>
          </cell>
          <cell r="C83" t="str">
            <v>ca</v>
          </cell>
          <cell r="D83">
            <v>7.1999999999999995E-2</v>
          </cell>
          <cell r="E83">
            <v>450000</v>
          </cell>
          <cell r="F83">
            <v>32400</v>
          </cell>
        </row>
        <row r="84">
          <cell r="A84" t="str">
            <v>7539</v>
          </cell>
          <cell r="B84" t="str">
            <v>M¸y khoan 4,5kw</v>
          </cell>
          <cell r="C84" t="str">
            <v>ca</v>
          </cell>
          <cell r="D84">
            <v>1.5854999999999999</v>
          </cell>
          <cell r="E84">
            <v>72334</v>
          </cell>
          <cell r="F84">
            <v>114686</v>
          </cell>
        </row>
        <row r="85">
          <cell r="A85" t="str">
            <v>7545</v>
          </cell>
          <cell r="B85" t="str">
            <v>M¸y lu 8,5T</v>
          </cell>
          <cell r="C85" t="str">
            <v>ca</v>
          </cell>
          <cell r="D85">
            <v>9.6975999999999996</v>
          </cell>
          <cell r="E85">
            <v>252823</v>
          </cell>
          <cell r="F85">
            <v>2451776</v>
          </cell>
        </row>
        <row r="86">
          <cell r="A86" t="str">
            <v>7561</v>
          </cell>
          <cell r="B86" t="str">
            <v>M¸y vËn th¨ng 0,8T</v>
          </cell>
          <cell r="C86" t="str">
            <v>ca</v>
          </cell>
          <cell r="D86">
            <v>64.078770000000006</v>
          </cell>
          <cell r="E86">
            <v>54495</v>
          </cell>
          <cell r="F86">
            <v>3491973</v>
          </cell>
        </row>
        <row r="87">
          <cell r="A87" t="str">
            <v>7538</v>
          </cell>
          <cell r="B87" t="str">
            <v>M¸y hµn 23kw</v>
          </cell>
          <cell r="C87" t="str">
            <v>ca</v>
          </cell>
          <cell r="D87">
            <v>634.41282999999999</v>
          </cell>
          <cell r="E87">
            <v>77338</v>
          </cell>
          <cell r="F87">
            <v>49064219</v>
          </cell>
        </row>
        <row r="88">
          <cell r="A88" t="str">
            <v>7506</v>
          </cell>
          <cell r="B88" t="str">
            <v>CÇn cÈu 10T</v>
          </cell>
          <cell r="C88" t="str">
            <v>ca</v>
          </cell>
          <cell r="D88">
            <v>105.922</v>
          </cell>
          <cell r="E88">
            <v>615511</v>
          </cell>
          <cell r="F88">
            <v>65196156</v>
          </cell>
        </row>
        <row r="89">
          <cell r="A89" t="str">
            <v>7559</v>
          </cell>
          <cell r="B89" t="str">
            <v>M¸y trén 80L</v>
          </cell>
          <cell r="C89" t="str">
            <v>ca</v>
          </cell>
          <cell r="D89">
            <v>0.78237000000000001</v>
          </cell>
          <cell r="E89">
            <v>45294</v>
          </cell>
          <cell r="F89">
            <v>35437</v>
          </cell>
        </row>
        <row r="90">
          <cell r="A90" t="str">
            <v>7536</v>
          </cell>
          <cell r="B90" t="str">
            <v>M¸y c¾t uèn</v>
          </cell>
          <cell r="C90" t="str">
            <v>ca</v>
          </cell>
          <cell r="D90">
            <v>140.30824000000001</v>
          </cell>
          <cell r="E90">
            <v>39789</v>
          </cell>
          <cell r="F90">
            <v>5582725</v>
          </cell>
        </row>
        <row r="91">
          <cell r="A91" t="str">
            <v>7573</v>
          </cell>
          <cell r="B91" t="str">
            <v>M¸y ®Çm 25T</v>
          </cell>
          <cell r="C91" t="str">
            <v>ca</v>
          </cell>
          <cell r="D91">
            <v>221.21337</v>
          </cell>
          <cell r="E91">
            <v>580000</v>
          </cell>
          <cell r="F91">
            <v>128303755</v>
          </cell>
        </row>
        <row r="92">
          <cell r="A92" t="str">
            <v>7579</v>
          </cell>
          <cell r="B92" t="str">
            <v>M¸y ®Çm dïi 1,5kw</v>
          </cell>
          <cell r="C92" t="str">
            <v>ca</v>
          </cell>
          <cell r="D92">
            <v>410.88961999999998</v>
          </cell>
          <cell r="E92">
            <v>37456</v>
          </cell>
          <cell r="F92">
            <v>15390282</v>
          </cell>
        </row>
        <row r="93">
          <cell r="A93" t="str">
            <v>7558</v>
          </cell>
          <cell r="B93" t="str">
            <v>M¸y trén 250L</v>
          </cell>
          <cell r="C93" t="str">
            <v>ca</v>
          </cell>
          <cell r="D93">
            <v>641.54966999999999</v>
          </cell>
          <cell r="E93">
            <v>96272</v>
          </cell>
          <cell r="F93">
            <v>61763270</v>
          </cell>
        </row>
        <row r="94">
          <cell r="A94" t="str">
            <v>6805</v>
          </cell>
          <cell r="B94" t="str">
            <v>CÈu b¸nh h¬i 6,0T</v>
          </cell>
          <cell r="C94" t="str">
            <v>ca</v>
          </cell>
          <cell r="D94">
            <v>250.79310000000001</v>
          </cell>
          <cell r="E94">
            <v>357174</v>
          </cell>
        </row>
        <row r="95">
          <cell r="A95" t="str">
            <v>7586</v>
          </cell>
          <cell r="B95" t="str">
            <v>M¸y ñi 110cv</v>
          </cell>
          <cell r="C95" t="str">
            <v>ca</v>
          </cell>
          <cell r="D95">
            <v>145.06644</v>
          </cell>
          <cell r="E95">
            <v>669348</v>
          </cell>
          <cell r="F95">
            <v>97099931</v>
          </cell>
        </row>
        <row r="96">
          <cell r="A96" t="str">
            <v>7616</v>
          </cell>
          <cell r="B96" t="str">
            <v>¤ t« &lt;=5T</v>
          </cell>
          <cell r="C96" t="str">
            <v>ca</v>
          </cell>
          <cell r="D96">
            <v>717.91236000000004</v>
          </cell>
          <cell r="E96">
            <v>309841</v>
          </cell>
          <cell r="F96">
            <v>222438684</v>
          </cell>
        </row>
        <row r="97">
          <cell r="A97" t="str">
            <v>7565</v>
          </cell>
          <cell r="B97" t="str">
            <v>M¸y ®µo &lt;= 0,4m3</v>
          </cell>
          <cell r="C97" t="str">
            <v>ca</v>
          </cell>
          <cell r="D97">
            <v>521.92228</v>
          </cell>
          <cell r="E97">
            <v>393549</v>
          </cell>
          <cell r="F97">
            <v>205401991</v>
          </cell>
        </row>
        <row r="98">
          <cell r="A98" t="str">
            <v>.</v>
          </cell>
          <cell r="B98" t="str">
            <v>VËt liÖu kh¸c</v>
          </cell>
          <cell r="C98" t="str">
            <v>m2</v>
          </cell>
          <cell r="D98">
            <v>3800</v>
          </cell>
          <cell r="E98">
            <v>0</v>
          </cell>
          <cell r="F98">
            <v>50057508</v>
          </cell>
        </row>
        <row r="99">
          <cell r="A99" t="str">
            <v>.</v>
          </cell>
          <cell r="B99" t="str">
            <v>Nh©n c«ng kh¸c</v>
          </cell>
          <cell r="C99" t="str">
            <v>bÇu</v>
          </cell>
          <cell r="D99">
            <v>2000</v>
          </cell>
        </row>
        <row r="100">
          <cell r="A100" t="str">
            <v>.</v>
          </cell>
          <cell r="B100" t="str">
            <v>M¸y thi c«ng kh¸c</v>
          </cell>
          <cell r="C100" t="str">
            <v>bé</v>
          </cell>
          <cell r="D100">
            <v>170000</v>
          </cell>
          <cell r="E100">
            <v>0</v>
          </cell>
          <cell r="F100">
            <v>84087</v>
          </cell>
        </row>
        <row r="101">
          <cell r="A101" t="str">
            <v>TT</v>
          </cell>
          <cell r="B101" t="str">
            <v>VËn chuyÓn èng cèng D=400</v>
          </cell>
          <cell r="C101" t="str">
            <v>m</v>
          </cell>
          <cell r="D101">
            <v>636</v>
          </cell>
        </row>
        <row r="102">
          <cell r="A102" t="str">
            <v>TT2</v>
          </cell>
          <cell r="B102" t="str">
            <v>VËn chuyÓn èng cèng D=600</v>
          </cell>
          <cell r="C102" t="str">
            <v>m</v>
          </cell>
          <cell r="D102">
            <v>24</v>
          </cell>
        </row>
        <row r="103">
          <cell r="A103" t="str">
            <v>TT3</v>
          </cell>
          <cell r="B103" t="str">
            <v>VËn chuyÓn vµ l¾p ®Æt tÊm ®an cèng D=600</v>
          </cell>
          <cell r="C103" t="str">
            <v>tÊm</v>
          </cell>
          <cell r="D103">
            <v>24</v>
          </cell>
        </row>
        <row r="104">
          <cell r="A104" t="str">
            <v>a</v>
          </cell>
          <cell r="B104" t="str">
            <v>ChÌn khe cèng</v>
          </cell>
          <cell r="C104" t="str">
            <v>kg</v>
          </cell>
          <cell r="D104">
            <v>381</v>
          </cell>
        </row>
        <row r="105">
          <cell r="A105" t="str">
            <v>b</v>
          </cell>
          <cell r="B105" t="str">
            <v>§óc tÊm ®an mèi nèi</v>
          </cell>
          <cell r="C105" t="str">
            <v>tÊm</v>
          </cell>
          <cell r="D105">
            <v>44</v>
          </cell>
        </row>
        <row r="106">
          <cell r="A106" t="str">
            <v>TT4</v>
          </cell>
          <cell r="B106" t="str">
            <v>VËn chuyÓn mèi nèi</v>
          </cell>
          <cell r="C106" t="str">
            <v>tÊm</v>
          </cell>
          <cell r="D106">
            <v>44</v>
          </cell>
        </row>
        <row r="107">
          <cell r="A107" t="str">
            <v>TT5</v>
          </cell>
          <cell r="B107" t="str">
            <v>VËn chuyÓn èng cèng D800</v>
          </cell>
          <cell r="C107" t="str">
            <v>m</v>
          </cell>
          <cell r="D107">
            <v>452</v>
          </cell>
        </row>
        <row r="108">
          <cell r="A108" t="str">
            <v>TT3</v>
          </cell>
          <cell r="B108" t="str">
            <v>VËn chuyÓn vµ l¾p ®Æt tÊm ®an cèng D=600</v>
          </cell>
          <cell r="C108" t="str">
            <v>tÊm</v>
          </cell>
          <cell r="D108">
            <v>452</v>
          </cell>
        </row>
        <row r="109">
          <cell r="A109" t="str">
            <v>a</v>
          </cell>
          <cell r="B109" t="str">
            <v>ChÌn khe cèng</v>
          </cell>
          <cell r="C109" t="str">
            <v>kg</v>
          </cell>
          <cell r="D109">
            <v>12727</v>
          </cell>
        </row>
        <row r="110">
          <cell r="A110" t="str">
            <v>b</v>
          </cell>
          <cell r="B110" t="str">
            <v>§óc tÊm ®an mèi nèi</v>
          </cell>
          <cell r="C110" t="str">
            <v>tÊm</v>
          </cell>
          <cell r="D110">
            <v>1281</v>
          </cell>
        </row>
        <row r="111">
          <cell r="A111" t="str">
            <v>TT4</v>
          </cell>
          <cell r="B111" t="str">
            <v>VËn chuyÓn mèi nèi</v>
          </cell>
          <cell r="C111" t="str">
            <v>tÊm</v>
          </cell>
          <cell r="D111">
            <v>1281</v>
          </cell>
        </row>
        <row r="112">
          <cell r="A112" t="str">
            <v>TT5</v>
          </cell>
          <cell r="B112" t="str">
            <v>VËn chuyÓn èng cèng D1000</v>
          </cell>
          <cell r="C112" t="str">
            <v>m</v>
          </cell>
          <cell r="D112">
            <v>1502</v>
          </cell>
        </row>
        <row r="113">
          <cell r="A113" t="str">
            <v>TT3</v>
          </cell>
          <cell r="B113" t="str">
            <v>VËn chuyÓn vµ l¾p ®Æt tÊm ®an cèng D=600</v>
          </cell>
          <cell r="C113" t="str">
            <v>tÊm</v>
          </cell>
          <cell r="D113">
            <v>1502</v>
          </cell>
        </row>
        <row r="114">
          <cell r="A114" t="str">
            <v>a</v>
          </cell>
          <cell r="B114" t="str">
            <v>chÌn khe cèng</v>
          </cell>
          <cell r="C114" t="str">
            <v>c¸i</v>
          </cell>
          <cell r="D114">
            <v>2300</v>
          </cell>
        </row>
        <row r="115">
          <cell r="A115" t="str">
            <v>b</v>
          </cell>
          <cell r="B115" t="str">
            <v>§óc tÊm ®an mèi nèi</v>
          </cell>
          <cell r="C115" t="str">
            <v>tÊm</v>
          </cell>
          <cell r="D115">
            <v>4389</v>
          </cell>
        </row>
        <row r="116">
          <cell r="A116" t="str">
            <v>TT4</v>
          </cell>
          <cell r="B116" t="str">
            <v>VËn chuyÓn mèi nèi</v>
          </cell>
          <cell r="C116" t="str">
            <v>tÊm</v>
          </cell>
          <cell r="D116">
            <v>4389</v>
          </cell>
        </row>
        <row r="117">
          <cell r="A117" t="str">
            <v>TT5</v>
          </cell>
          <cell r="B117" t="str">
            <v>VËn chuyÓn èng cèng D1000</v>
          </cell>
          <cell r="C117" t="str">
            <v>m</v>
          </cell>
          <cell r="D117">
            <v>31</v>
          </cell>
        </row>
        <row r="118">
          <cell r="A118" t="str">
            <v>TT3</v>
          </cell>
          <cell r="B118" t="str">
            <v>VËn chuyÓn vµ l¾p ®Æt tÊm ®an cèng D=600</v>
          </cell>
          <cell r="C118" t="str">
            <v>tÊm</v>
          </cell>
          <cell r="D118">
            <v>31</v>
          </cell>
        </row>
        <row r="119">
          <cell r="A119" t="str">
            <v>a</v>
          </cell>
          <cell r="B119" t="str">
            <v>chÌn khe cèng</v>
          </cell>
          <cell r="C119" t="str">
            <v>c¸i</v>
          </cell>
          <cell r="D119">
            <v>2200000</v>
          </cell>
        </row>
        <row r="120">
          <cell r="A120" t="str">
            <v>b</v>
          </cell>
          <cell r="B120" t="str">
            <v>§óc tÊm ®an mèi nèi</v>
          </cell>
          <cell r="C120" t="str">
            <v>tÊm</v>
          </cell>
          <cell r="D120">
            <v>90</v>
          </cell>
        </row>
        <row r="121">
          <cell r="A121" t="str">
            <v>TT4</v>
          </cell>
          <cell r="B121" t="str">
            <v>VËn chuyÓn mèi nèi</v>
          </cell>
          <cell r="C121" t="str">
            <v>tÊm</v>
          </cell>
          <cell r="D121">
            <v>90</v>
          </cell>
        </row>
        <row r="122">
          <cell r="A122" t="str">
            <v>TT5</v>
          </cell>
          <cell r="B122" t="str">
            <v>VËn chuyÓn èng cèng D1200</v>
          </cell>
          <cell r="C122" t="str">
            <v>m</v>
          </cell>
          <cell r="D122">
            <v>3334</v>
          </cell>
        </row>
        <row r="123">
          <cell r="A123" t="str">
            <v>TT3</v>
          </cell>
          <cell r="B123" t="str">
            <v>VËn chuyÓn vµ l¾p ®Æt tÊm ®an cèng D=600</v>
          </cell>
          <cell r="C123" t="str">
            <v>tÊm</v>
          </cell>
          <cell r="D123">
            <v>3334</v>
          </cell>
        </row>
        <row r="124">
          <cell r="A124" t="str">
            <v>a</v>
          </cell>
          <cell r="B124" t="str">
            <v>chÌn khe cèng</v>
          </cell>
          <cell r="C124" t="str">
            <v>c¸i</v>
          </cell>
          <cell r="D124">
            <v>1400</v>
          </cell>
        </row>
        <row r="125">
          <cell r="A125" t="str">
            <v>b</v>
          </cell>
          <cell r="B125" t="str">
            <v>§óc tÊm ®an mèi nèi</v>
          </cell>
          <cell r="C125" t="str">
            <v>bé</v>
          </cell>
          <cell r="D125">
            <v>9768</v>
          </cell>
        </row>
        <row r="126">
          <cell r="A126" t="str">
            <v>TT4</v>
          </cell>
          <cell r="B126" t="str">
            <v>VËn chuyÓn mèi nèi</v>
          </cell>
          <cell r="C126" t="str">
            <v>tÊm</v>
          </cell>
          <cell r="D126">
            <v>9768</v>
          </cell>
        </row>
        <row r="127">
          <cell r="A127" t="str">
            <v>TT5</v>
          </cell>
          <cell r="B127" t="str">
            <v>VËn chuyÓn èng cèng D1200</v>
          </cell>
          <cell r="C127" t="str">
            <v>m</v>
          </cell>
          <cell r="D127">
            <v>3307</v>
          </cell>
        </row>
        <row r="128">
          <cell r="A128" t="str">
            <v>TT3</v>
          </cell>
          <cell r="B128" t="str">
            <v>VËn chuyÓn vµ l¾p ®Æt tÊm ®an cèng D=600</v>
          </cell>
          <cell r="C128" t="str">
            <v>tÊm</v>
          </cell>
          <cell r="D128">
            <v>3307</v>
          </cell>
        </row>
        <row r="129">
          <cell r="A129" t="str">
            <v>a</v>
          </cell>
          <cell r="B129" t="str">
            <v>chÌn khe cèng</v>
          </cell>
          <cell r="C129" t="str">
            <v>c¸i</v>
          </cell>
          <cell r="D129">
            <v>1500</v>
          </cell>
        </row>
        <row r="130">
          <cell r="A130" t="str">
            <v>b</v>
          </cell>
          <cell r="B130" t="str">
            <v>§óc tÊm ®an mèi nèi</v>
          </cell>
          <cell r="C130" t="str">
            <v>c¸i</v>
          </cell>
          <cell r="D130">
            <v>9681</v>
          </cell>
        </row>
        <row r="131">
          <cell r="A131" t="str">
            <v>TT4</v>
          </cell>
          <cell r="B131" t="str">
            <v>VËn chuyÓn mèi nèi</v>
          </cell>
          <cell r="C131" t="str">
            <v>tÊm</v>
          </cell>
          <cell r="D131">
            <v>9681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sheetData sheetId="238"/>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sheetData sheetId="249" refreshError="1"/>
      <sheetData sheetId="250"/>
      <sheetData sheetId="25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sheetData sheetId="350" refreshError="1"/>
      <sheetData sheetId="351"/>
      <sheetData sheetId="352" refreshError="1"/>
      <sheetData sheetId="353"/>
      <sheetData sheetId="354"/>
      <sheetData sheetId="355"/>
      <sheetData sheetId="356" refreshError="1"/>
      <sheetData sheetId="357" refreshError="1"/>
      <sheetData sheetId="358" refreshError="1"/>
      <sheetData sheetId="359" refreshError="1"/>
      <sheetData sheetId="360" refreshError="1"/>
      <sheetData sheetId="361"/>
      <sheetData sheetId="362" refreshError="1"/>
      <sheetData sheetId="363" refreshError="1"/>
      <sheetData sheetId="364" refreshError="1"/>
      <sheetData sheetId="365" refreshError="1"/>
      <sheetData sheetId="366" refreshError="1"/>
      <sheetData sheetId="367" refreshError="1"/>
      <sheetData sheetId="368" refreshError="1"/>
      <sheetData sheetId="369"/>
      <sheetData sheetId="370" refreshError="1"/>
      <sheetData sheetId="371" refreshError="1"/>
      <sheetData sheetId="372" refreshError="1"/>
      <sheetData sheetId="373" refreshError="1"/>
      <sheetData sheetId="374" refreshError="1"/>
      <sheetData sheetId="375" refreshError="1"/>
      <sheetData sheetId="376"/>
      <sheetData sheetId="377"/>
      <sheetData sheetId="378" refreshError="1"/>
      <sheetData sheetId="379" refreshError="1"/>
      <sheetData sheetId="380" refreshError="1"/>
      <sheetData sheetId="381" refreshError="1"/>
      <sheetData sheetId="382" refreshError="1"/>
      <sheetData sheetId="383" refreshError="1"/>
      <sheetData sheetId="384"/>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sheetData sheetId="395" refreshError="1"/>
      <sheetData sheetId="396" refreshError="1"/>
      <sheetData sheetId="397" refreshError="1"/>
      <sheetData sheetId="398" refreshError="1"/>
      <sheetData sheetId="399"/>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sheetData sheetId="411"/>
      <sheetData sheetId="412"/>
      <sheetData sheetId="413" refreshError="1"/>
      <sheetData sheetId="414" refreshError="1"/>
      <sheetData sheetId="415" refreshError="1"/>
      <sheetData sheetId="416" refreshError="1"/>
      <sheetData sheetId="417" refreshError="1"/>
      <sheetData sheetId="418" refreshError="1"/>
      <sheetData sheetId="419"/>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
      <sheetName val="Km0-1"/>
      <sheetName val="KM1-2"/>
      <sheetName val="Km2-3"/>
      <sheetName val="Km3-4"/>
      <sheetName val="Km4-5"/>
      <sheetName val="Km5-6"/>
      <sheetName val="Km6-7"/>
      <sheetName val="Km7-8"/>
      <sheetName val="Tonghop-bt"/>
      <sheetName val="Tonghop-cc"/>
      <sheetName val="Ny-Km1-4"/>
      <sheetName val="Ny-Km4-6"/>
      <sheetName val="Ny-Km6-8"/>
      <sheetName val="Temp"/>
      <sheetName val="KLM"/>
      <sheetName val="Coc tieu-rao chan"/>
      <sheetName val="Ny-Km1-4 (cc)"/>
      <sheetName val="Ny-Km4-6 (cc)"/>
      <sheetName val="Ny-Km6-8 (cc)"/>
      <sheetName val="CC"/>
      <sheetName val="Phdoan-bt"/>
      <sheetName val="Phdoan-c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3">
          <cell r="B3">
            <v>0.6</v>
          </cell>
        </row>
        <row r="4">
          <cell r="B4">
            <v>1</v>
          </cell>
        </row>
        <row r="6">
          <cell r="B6">
            <v>1.4</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heet1"/>
      <sheetName val="T3-99"/>
      <sheetName val="T4-99"/>
      <sheetName val="T5-99"/>
      <sheetName val="T6-99"/>
      <sheetName val="T7-99"/>
      <sheetName val="T8-99"/>
      <sheetName val="T9-99"/>
      <sheetName val="T10-99"/>
      <sheetName val="T11-99"/>
      <sheetName val="T12-99"/>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00000000"/>
      <sheetName val="KHQ2"/>
      <sheetName val="KHT4,5-02"/>
      <sheetName val="KHVt "/>
      <sheetName val="KHVtt4"/>
      <sheetName val="KHVt XL"/>
      <sheetName val="KHVt XLT4"/>
      <sheetName val="TNHNoi"/>
      <sheetName val="Sheet3"/>
      <sheetName val="XL4Poppy"/>
      <sheetName val="Thep be"/>
      <sheetName val="Thep than"/>
      <sheetName val="Thep xa mu"/>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BA"/>
      <sheetName val="Netbook"/>
      <sheetName val="DZ"/>
      <sheetName val="PA_coso"/>
      <sheetName val="PA_von"/>
      <sheetName val="PA_nhucau"/>
      <sheetName val="PA_TH"/>
      <sheetName val="THDT"/>
      <sheetName val="XL35"/>
      <sheetName val="DZ-35"/>
      <sheetName val="TN_35"/>
      <sheetName val="CT-DZ"/>
      <sheetName val="VC"/>
      <sheetName val="TC"/>
      <sheetName val="TH_BA"/>
      <sheetName val="TNT"/>
      <sheetName val="CT_TBA"/>
      <sheetName val="KB"/>
      <sheetName val="CT_BT"/>
      <sheetName val="KS"/>
      <sheetName val="BT"/>
      <sheetName val="CP_BT"/>
      <sheetName val="Sheet4"/>
      <sheetName val="Sheet5"/>
      <sheetName val="DB"/>
      <sheetName val="XXXXXXXX"/>
      <sheetName val="142201-T1-th"/>
      <sheetName val="142201-T1 "/>
      <sheetName val="142201-T2-th "/>
      <sheetName val="142201-T2"/>
      <sheetName val="142201-T3-th "/>
      <sheetName val="142201-T3"/>
      <sheetName val="142201-T4-th  "/>
      <sheetName val="142201-T4"/>
      <sheetName val="142201-T6"/>
      <sheetName val="142201-T10"/>
      <sheetName val="T03 - 03"/>
      <sheetName val="AncaT03"/>
      <sheetName val="THL T03"/>
      <sheetName val="TTBC T03"/>
      <sheetName val="Luong noi Bo - T3"/>
      <sheetName val="Tong hop - T3"/>
      <sheetName val="Thuong Quy 3"/>
      <sheetName val="LBS"/>
      <sheetName val="Phu cap trach nhiem"/>
      <sheetName val="tmt4"/>
      <sheetName val="t3-01"/>
      <sheetName val="t4-01"/>
      <sheetName val="t5-01"/>
      <sheetName val="t6-01"/>
      <sheetName val="t7-01"/>
      <sheetName val="t8-01"/>
      <sheetName val="t9-01"/>
      <sheetName val="t10-01"/>
      <sheetName val="t11-01"/>
      <sheetName val="t12-"/>
      <sheetName val="t1"/>
      <sheetName val="t2"/>
      <sheetName val="t3"/>
      <sheetName val="t4"/>
      <sheetName val="t5"/>
      <sheetName val="t06"/>
      <sheetName val="t07"/>
      <sheetName val="t08"/>
      <sheetName val="t09"/>
      <sheetName val="t10"/>
      <sheetName val="t11"/>
      <sheetName val="t12"/>
      <sheetName val="0103"/>
      <sheetName val="0203"/>
      <sheetName val="th-nop"/>
      <sheetName val="th"/>
      <sheetName val="Song trai"/>
      <sheetName val="Dinh+ha nha"/>
      <sheetName val="PTLK"/>
      <sheetName val="NG k"/>
      <sheetName val="THcong"/>
      <sheetName val="BHXH"/>
      <sheetName val="BHXH12"/>
      <sheetName val="Sheet8"/>
      <sheetName val="Sheet9"/>
      <sheetName val="Kluong phu"/>
      <sheetName val="Lan can"/>
      <sheetName val="Ho lan"/>
      <sheetName val="Coc tieu"/>
      <sheetName val="Bien bao"/>
      <sheetName val="Ranh"/>
      <sheetName val="Tuongchan"/>
      <sheetName val="Op mai 274"/>
      <sheetName val="Op mai 275"/>
      <sheetName val="Op mai 276"/>
      <sheetName val="Op mai 277"/>
      <sheetName val="Op mai 278"/>
      <sheetName val="Op mai 279"/>
      <sheetName val="Op mai 280"/>
      <sheetName val="Op mai 281"/>
      <sheetName val="Op mai 282"/>
      <sheetName val="Op mai 283"/>
      <sheetName val="Km274-Km275"/>
      <sheetName val="Km275-Km276"/>
      <sheetName val="Km276-Km277"/>
      <sheetName val="Km277-Km278"/>
      <sheetName val="Km278-Km279"/>
      <sheetName val="Km279-Km280"/>
      <sheetName val="Km280-Km281"/>
      <sheetName val="Km281-Km282"/>
      <sheetName val="Km282-Km283"/>
      <sheetName val="Km283-Km284"/>
      <sheetName val="Km284-Km285"/>
      <sheetName val="Nenduong"/>
      <sheetName val="Op mai 284"/>
      <sheetName val="Op mai"/>
      <sheetName val="CamPha"/>
      <sheetName val="MongCai"/>
      <sheetName val="10000000"/>
      <sheetName val="20000000"/>
      <sheetName val="30000000"/>
      <sheetName val="40000000"/>
      <sheetName val="50000000"/>
      <sheetName val="60000000"/>
      <sheetName val="70000000"/>
      <sheetName val=" t5"/>
      <sheetName val="t.4"/>
      <sheetName val=" t3 "/>
      <sheetName val="t"/>
      <sheetName val=" TH331"/>
      <sheetName val=" Minh ha"/>
      <sheetName val="HTay03"/>
      <sheetName val=" Ha Tay"/>
      <sheetName val="tw2"/>
      <sheetName val=" Vinhphuc"/>
      <sheetName val=" Nbinh"/>
      <sheetName val=" QVinh"/>
      <sheetName val=" TW1"/>
      <sheetName val="T.so thay doi"/>
      <sheetName val="BTHDT_DZcaothe"/>
      <sheetName val="BTHDT_TBA"/>
      <sheetName val="THXL_DZcaothe"/>
      <sheetName val="TN_DZcaothe"/>
      <sheetName val="b.THchitietDZCT"/>
      <sheetName val="tr_tinhDZcaothe"/>
      <sheetName val="THXL_TBA"/>
      <sheetName val="TN_TBA"/>
      <sheetName val="b.THchitietTBA"/>
      <sheetName val="tr_tinhTBA"/>
      <sheetName val="Khao sat"/>
      <sheetName val="TT khao sat"/>
      <sheetName val="socai2003-6tc"/>
      <sheetName val="SCT Cong trinh"/>
      <sheetName val="06-2003 (2)"/>
      <sheetName val="CDPS 6tc"/>
      <sheetName val="SCT Nha thau"/>
      <sheetName val="socai2003 (6tc)dp"/>
      <sheetName val="socai2003 (6tc)"/>
      <sheetName val="CDPS 6tc (2)"/>
      <sheetName val="VtuHaTheSauTramBT3"/>
      <sheetName val="VtuHaTheSauTRamBT9"/>
      <sheetName val="VtuHaTheSautramLienThang"/>
      <sheetName val="VTuHaTheSautramBT5"/>
      <sheetName val="VTuHaTheSautramBT2"/>
      <sheetName val="VtuHaTheSautramTTCocSoi"/>
      <sheetName val="VtuHaTheSauTBAKhoi13"/>
      <sheetName val="VtuHaTheSauTBAKhoi12"/>
      <sheetName val="VtuHaTheSauTBANgDu4"/>
      <sheetName val="VtuHaTheSauTBAHungThuy"/>
      <sheetName val="VtuHaTheSauTBAHaiSan"/>
      <sheetName val="VtuHaTheSauTBANgVanTroi1"/>
      <sheetName val="VtuHaTheSauTBANgVanTroi2"/>
      <sheetName val="VtuHaTheSauTBANguyenDu2"/>
      <sheetName val="VtuHaTheSauTBANguyenDu6"/>
      <sheetName val="VtuHaTheSauTBABenThuy1"/>
      <sheetName val="VatTuThuHoi"/>
      <sheetName val="VtuHaTheSauTBABenThuy1 (2)"/>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PhieuKT"/>
      <sheetName val="Sheet6"/>
      <sheetName val="Congty"/>
      <sheetName val="VPPN"/>
      <sheetName val="XN74"/>
      <sheetName val="XN54"/>
      <sheetName val="XN33"/>
      <sheetName val="NK96"/>
      <sheetName val="XL4Test5"/>
      <sheetName val="KM"/>
      <sheetName val="KHOANMUC"/>
      <sheetName val="QTNC"/>
      <sheetName val="CPQL"/>
      <sheetName val="SANLUONG"/>
      <sheetName val="SSCP-SL"/>
      <sheetName val="CPSX"/>
      <sheetName val="CDSL (2)"/>
      <sheetName val="tb1"/>
      <sheetName val="Tonghop"/>
      <sheetName val="Sheet7"/>
      <sheetName val="Thau"/>
      <sheetName val="CT-BT"/>
      <sheetName val="Xa"/>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km248"/>
      <sheetName val="TH du toan "/>
      <sheetName val="Du toan "/>
      <sheetName val="C.Tinh"/>
      <sheetName val="TK_cap"/>
      <sheetName val="Km274 - Km275"/>
      <sheetName val="Km275 - Km276"/>
      <sheetName val="Km276 - Km277"/>
      <sheetName val="Km277 - Km278 "/>
      <sheetName val="Km278 - Km279"/>
      <sheetName val="Km279 - Km280"/>
      <sheetName val="Km280 - Km281"/>
      <sheetName val="Km281 - Km282"/>
      <sheetName val="Km282 - Km283"/>
      <sheetName val="Km283 - Km284"/>
      <sheetName val="Km284 - Km285"/>
      <sheetName val="Tong hop Matduong"/>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Tong hop"/>
      <sheetName val="Tong hop (2)"/>
      <sheetName val="Cong"/>
      <sheetName val="Cong cu"/>
      <sheetName val="Dinhhinh"/>
      <sheetName val="Cot thep"/>
      <sheetName val="Cong tron D75"/>
      <sheetName val="Cong tron D100"/>
      <sheetName val="Cong tron D150"/>
      <sheetName val="Cong tron 2D150"/>
      <sheetName val="Cong ban 1,0x1,0"/>
      <sheetName val="Cong ban 1,0x1,2"/>
      <sheetName val="Cong hop 1,5x1,5"/>
      <sheetName val="Cong hop 2,0x1,5"/>
      <sheetName val="Cong hop 2,0x2,0"/>
      <sheetName val="thkl"/>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Don gia CPM"/>
      <sheetName val="Tong Thieu HD cac CT-2001"/>
      <sheetName val="VL thieu HD - 2001"/>
      <sheetName val="Tong thieu HD cac CT - 2002"/>
      <sheetName val="Lan trai"/>
      <sheetName val="Van chuyen"/>
      <sheetName val="Vchuyen(C)"/>
      <sheetName val="HDong VC"/>
      <sheetName val="ThieuHD nam 2001"/>
      <sheetName val="CPChung"/>
      <sheetName val="Bang TH"/>
      <sheetName val="Tong Chinh"/>
      <sheetName val="000000000000"/>
      <sheetName val="100000000000"/>
      <sheetName val="200000000000"/>
      <sheetName val="300000000000"/>
      <sheetName val="GVL"/>
      <sheetName val="giai thich"/>
      <sheetName val="Heso"/>
      <sheetName val="CTDG"/>
      <sheetName val="DT - Ro"/>
      <sheetName val="TH - Ro "/>
      <sheetName val="GDT - Ro"/>
      <sheetName val="DT - TB"/>
      <sheetName val="TH - TB"/>
      <sheetName val="GDT - TB"/>
      <sheetName val="DT - NT"/>
      <sheetName val="TH - NT"/>
      <sheetName val="GDT - NT"/>
      <sheetName val="THGT"/>
      <sheetName val="THVDT"/>
      <sheetName val="NCLD"/>
      <sheetName val="MMTB"/>
      <sheetName val="CFSX"/>
      <sheetName val="KQ"/>
      <sheetName val="DTSL"/>
      <sheetName val="XDCBK"/>
      <sheetName val="KHTSCD"/>
      <sheetName val="XDCB"/>
      <sheetName val="Trich Ngang"/>
      <sheetName val="Danh sach Rieng"/>
      <sheetName val="Dia Diem Thuc Tap"/>
      <sheetName val="De Tai Thuc Tap"/>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Napheo-SPP"/>
      <sheetName val="VPLaichau"/>
      <sheetName val="VPTruongson"/>
      <sheetName val="D9"/>
      <sheetName val="TLNamChim"/>
      <sheetName val="Dancau-Q.Ninh"/>
      <sheetName val="D91"/>
      <sheetName val="Kenhta-himlam"/>
      <sheetName val="TCQ5-"/>
      <sheetName val="HDkhoanduoc"/>
      <sheetName val="TCQ1-4"/>
      <sheetName val="Khac"/>
      <sheetName val="BaTrieu-L.son"/>
      <sheetName val="SBayDBien"/>
      <sheetName val="QL32YB(12)"/>
      <sheetName val="QL32AYB"/>
      <sheetName val="THSonNam"/>
      <sheetName val="Coquan"/>
      <sheetName val="Quoclo6mchau"/>
      <sheetName val="QLo4B-LS"/>
      <sheetName val="Phanthiet"/>
      <sheetName val="Muongnhe"/>
      <sheetName val="phan tich DG"/>
      <sheetName val="gia vat lieu"/>
      <sheetName val="gia xe may"/>
      <sheetName val="gia nhan cong"/>
      <sheetName val="F ThanhTri"/>
      <sheetName val="F Gialam"/>
      <sheetName val="DG"/>
      <sheetName val="TH dam"/>
      <sheetName val="SX dam"/>
      <sheetName val="LD dam"/>
      <sheetName val="Bang gia VL"/>
      <sheetName val="Gia NC"/>
      <sheetName val="Gia may"/>
      <sheetName val="DTCT"/>
      <sheetName val="PTVT"/>
      <sheetName val="THVT"/>
      <sheetName val="Mix-Tarpaulin"/>
      <sheetName val="Tarpaulin"/>
      <sheetName val="Price"/>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Monthly"/>
      <sheetName val="For Summary"/>
      <sheetName val="For Summary(KG)"/>
      <sheetName val="PP Cloth"/>
      <sheetName val="Mix-PP Cloth"/>
      <sheetName val="Material Price-PP"/>
      <sheetName val="D1"/>
      <sheetName val="D2"/>
      <sheetName val="D3"/>
      <sheetName val="D4"/>
      <sheetName val="D5"/>
      <sheetName val="D6"/>
      <sheetName val="Tay ninh"/>
      <sheetName val="A.Duc"/>
      <sheetName val="TH2003"/>
      <sheetName val="Sheet10"/>
      <sheetName val="Heso 3-2004 (3)"/>
      <sheetName val="Luong (2)"/>
      <sheetName val="heso T3"/>
      <sheetName val="heso T4"/>
      <sheetName val="heso T5"/>
      <sheetName val="Heso T6"/>
      <sheetName val="Heso T7"/>
      <sheetName val="Heso T8"/>
      <sheetName val="Heso T9"/>
      <sheetName val="Heso 2-2004"/>
      <sheetName val="Heso 3-2004"/>
      <sheetName val="chamcong"/>
      <sheetName val="Baocao"/>
      <sheetName val="Heso 3-2004 (2)"/>
      <sheetName val="[IBASE2.XLSѝTNHNoi"/>
      <sheetName val="XXXXXX_xda24_X"/>
      <sheetName val="Ctieucnghe(12-03"/>
      <sheetName val="DmdbTVN"/>
      <sheetName val="Hsdancach"/>
      <sheetName val="TanLap"/>
      <sheetName val="CaoThang"/>
      <sheetName val="GiapKhau"/>
      <sheetName val="917"/>
      <sheetName val="CBTT"/>
      <sheetName val="TramKCS"/>
      <sheetName val="Tohop1(LD"/>
      <sheetName val="Tohop2(QL&amp;an"/>
      <sheetName val="ThunhapBQ"/>
      <sheetName val="QDgiao1"/>
      <sheetName val="So sanh"/>
      <sheetName val="NCxdcb"/>
      <sheetName val="Co~g hop 1,5x1,5"/>
      <sheetName val="Nhap lieu"/>
      <sheetName val="PGT"/>
      <sheetName val="Tien dien"/>
      <sheetName val="Thue GTGT"/>
      <sheetName val="CV di trong  dong"/>
      <sheetName val="HHVt "/>
      <sheetName val=" KQTH quy hoach 135"/>
      <sheetName val="Bao cao KQTH quy hoach 135"/>
      <sheetName val="BangTH"/>
      <sheetName val="Xaylap "/>
      <sheetName val="Nhan cong"/>
      <sheetName val="Thietbi"/>
      <sheetName val="Diengiai"/>
      <sheetName val="Vanchuyen"/>
      <sheetName val="T.K H.T.T5"/>
      <sheetName val="T.K T7"/>
      <sheetName val="TK T6"/>
      <sheetName val="T.K T5"/>
      <sheetName val="Bang thong ke hang ton"/>
      <sheetName val="thong ke "/>
      <sheetName val="T.KT04"/>
      <sheetName val="CT 03"/>
      <sheetName val="TH 03"/>
      <sheetName val="Km282-Km_x0003__x0000_3"/>
      <sheetName val="Nhap_lieu"/>
      <sheetName val="Khoiluong"/>
      <sheetName val="Vattu"/>
      <sheetName val="Trungchuyen"/>
      <sheetName val="Bu"/>
      <sheetName val="Chitiet"/>
      <sheetName val="cn"/>
      <sheetName val="ct"/>
      <sheetName val="Nc"/>
      <sheetName val="pt"/>
      <sheetName val="ql"/>
      <sheetName val="ql (2)"/>
      <sheetName val="Sheet13"/>
      <sheetName val="Sheet14"/>
      <sheetName val="Sheet15"/>
      <sheetName val="Sheet16"/>
      <sheetName val="HD1"/>
      <sheetName val="HD4"/>
      <sheetName val="HD3"/>
      <sheetName val="HD5"/>
      <sheetName val="HD7"/>
      <sheetName val="HD6"/>
      <sheetName val="HD2"/>
      <sheetName val="TH_BQ"/>
      <sheetName val="20+590"/>
      <sheetName val="20+1218"/>
      <sheetName val="22+456"/>
      <sheetName val="23+200"/>
      <sheetName val="23+327"/>
      <sheetName val="23+468"/>
      <sheetName val="23+563"/>
      <sheetName val="24+520"/>
      <sheetName val="Luu goc"/>
      <sheetName val="km22+93.86-km22+121.86"/>
      <sheetName val="km22+177.14-km22+205.64"/>
      <sheetName val="Bang 20-25"/>
      <sheetName val="km22+267.96-km22+283.96"/>
      <sheetName val="km22+304.31-km22+344.31"/>
      <sheetName val="km22+460.92-km22+614.57"/>
      <sheetName val="km22+671.78-km22+713.32"/>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L-THANG03"/>
      <sheetName val="L-THANG04"/>
      <sheetName val="luongthuong"/>
      <sheetName val="tkcb-cnv"/>
      <sheetName val="KETQUAHOC"/>
      <sheetName val="KHACHSAN"/>
      <sheetName val="THANHTOAN"/>
      <sheetName val="BC-BANHANG"/>
      <sheetName val="DOANH SO"/>
      <sheetName val="BD-SINH VIEN"/>
      <sheetName val="luongsanpham"/>
      <sheetName val="TUYENSINH02"/>
      <sheetName val="cuocphi"/>
      <sheetName val="banhang"/>
      <sheetName val="bh-thang4"/>
      <sheetName val="BC TH CK (2)"/>
      <sheetName val="BC TH CK"/>
      <sheetName val="BC6tT19 food"/>
      <sheetName val="BC6tT19"/>
      <sheetName val="BC6tT18"/>
      <sheetName val="BC6tT18 - Food"/>
      <sheetName val="CTTH"/>
      <sheetName val="BC6tT17"/>
      <sheetName val="BCCK 4"/>
      <sheetName val="BCFood- T16"/>
      <sheetName val="BC6tT16"/>
      <sheetName val="BCFood- T15"/>
      <sheetName val="BC6tT15"/>
      <sheetName val="BCFood- T14"/>
      <sheetName val="BC6tT14"/>
      <sheetName val="BCFood- T13"/>
      <sheetName val="BC6tT13"/>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t="str">
            <v>530</v>
          </cell>
          <cell r="AM44">
            <v>1</v>
          </cell>
          <cell r="AN44">
            <v>18.2</v>
          </cell>
          <cell r="AO44">
            <v>8.1999999999999993</v>
          </cell>
          <cell r="AP44">
            <v>15.5</v>
          </cell>
          <cell r="AQ44">
            <v>42.86</v>
          </cell>
          <cell r="AR44">
            <v>85.37</v>
          </cell>
          <cell r="AS44">
            <v>36.450000000000003</v>
          </cell>
          <cell r="AT44">
            <v>780</v>
          </cell>
          <cell r="AU44">
            <v>700</v>
          </cell>
          <cell r="AV44">
            <v>565</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H46" t="str">
            <v>4425(A-525)</v>
          </cell>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cell r="AV51">
            <v>1500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H68" t="str">
            <v>VZCP</v>
          </cell>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0">
          <cell r="AH70" t="str">
            <v>HF400</v>
          </cell>
          <cell r="AI70" t="str">
            <v>HEAT-RESISTING PAINT 400'C ALUM. SERIES.</v>
          </cell>
          <cell r="AJ70" t="str">
            <v>0654</v>
          </cell>
          <cell r="AK70" t="str">
            <v>1503</v>
          </cell>
          <cell r="AV70">
            <v>406</v>
          </cell>
        </row>
        <row r="71">
          <cell r="AI71" t="str">
            <v xml:space="preserve">SILICONE RESIN </v>
          </cell>
          <cell r="AT71">
            <v>440</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1">
          <cell r="AI81" t="str">
            <v>RED LEAD PRIMER</v>
          </cell>
          <cell r="AJ81" t="str">
            <v>0102</v>
          </cell>
          <cell r="AK81" t="str">
            <v>906(OP-92)</v>
          </cell>
          <cell r="AL81" t="str">
            <v>220</v>
          </cell>
          <cell r="AM81">
            <v>1</v>
          </cell>
          <cell r="AN81">
            <v>8.7799999999999994</v>
          </cell>
          <cell r="AO81">
            <v>10</v>
          </cell>
          <cell r="AP81">
            <v>12.4</v>
          </cell>
          <cell r="AQ81">
            <v>47.83</v>
          </cell>
          <cell r="AR81">
            <v>42</v>
          </cell>
          <cell r="AS81">
            <v>38.71</v>
          </cell>
          <cell r="AT81">
            <v>420</v>
          </cell>
          <cell r="AU81">
            <v>420</v>
          </cell>
          <cell r="AV81">
            <v>480</v>
          </cell>
        </row>
        <row r="82">
          <cell r="AI82" t="str">
            <v xml:space="preserve">POLY-VINYL BUTYRAL RESIN (PVB) </v>
          </cell>
          <cell r="AJ82">
            <v>0</v>
          </cell>
          <cell r="AK82">
            <v>0</v>
          </cell>
          <cell r="AL82">
            <v>0</v>
          </cell>
          <cell r="AM82">
            <v>0</v>
          </cell>
          <cell r="AN82">
            <v>0</v>
          </cell>
          <cell r="AO82">
            <v>0</v>
          </cell>
          <cell r="AP82">
            <v>0</v>
          </cell>
          <cell r="AQ82">
            <v>0</v>
          </cell>
          <cell r="AR82">
            <v>0</v>
          </cell>
          <cell r="AS82">
            <v>0</v>
          </cell>
          <cell r="AT82">
            <v>540</v>
          </cell>
          <cell r="AU82">
            <v>570</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H104" t="str">
            <v>1656</v>
          </cell>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t="str">
            <v>1018</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DTOAN"/>
      <sheetName val="THOP-KL"/>
      <sheetName val="CPHI KKS"/>
      <sheetName val="DG-KSAT"/>
      <sheetName val="TMDAUTU"/>
      <sheetName val="GTXLCHINH"/>
      <sheetName val="CPHI-TT"/>
      <sheetName val="CPHIBUVL"/>
      <sheetName val="CHENH VLCHINH"/>
      <sheetName val="GVLHT"/>
      <sheetName val="DGCT-QCH2"/>
      <sheetName val="XL4Poppy"/>
      <sheetName val="VL"/>
      <sheetName val="NHAN CONG"/>
      <sheetName val="MAY"/>
      <sheetName val="VUA"/>
      <sheetName val="DG CAU"/>
      <sheetName val="THOP CAU"/>
      <sheetName val="TLP CAU"/>
      <sheetName val="DAKT1"/>
      <sheetName val="Sheet3"/>
      <sheetName val="XL4Test5"/>
      <sheetName val="XL4Poppy (2)"/>
      <sheetName val="km338+00-km338+100(2)"/>
      <sheetName val="km337+136-km337-350"/>
      <sheetName val="km346+600-km346+820 (2)"/>
      <sheetName val="km346+330-km346+600 (2)"/>
      <sheetName val="km346+00-km346+240 (2)"/>
      <sheetName val="km345+400-km345+500 (6)"/>
      <sheetName val="km345+400-km345+5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37+00-km337+34 (3)"/>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cong ty so 9 VINACONEX"/>
      <sheetName val="cong ty so 9 VINACONEX (2)"/>
      <sheetName val="Bthkl"/>
      <sheetName val="KM247"/>
      <sheetName val="km248"/>
      <sheetName val="Congty"/>
      <sheetName val="VPPN"/>
      <sheetName val="XN74"/>
      <sheetName val="XN54"/>
      <sheetName val="XN33"/>
      <sheetName val="NK96"/>
      <sheetName val="Cauchinh"/>
      <sheetName val="Dongnai"/>
      <sheetName val="TKenh"/>
      <sheetName val="Mhang"/>
      <sheetName val="Duong"/>
      <sheetName val="Chop"/>
      <sheetName val="Huydong"/>
      <sheetName val="THop"/>
      <sheetName val="CtinhCT"/>
      <sheetName val="DBT(h)"/>
      <sheetName val="BP"/>
      <sheetName val="CTduong"/>
      <sheetName val="CTCHop"/>
      <sheetName val="asphal"/>
      <sheetName val="Gvua"/>
      <sheetName val="Sheet1"/>
      <sheetName val="Cmay"/>
      <sheetName val="VL (2)"/>
      <sheetName val="May (2)"/>
      <sheetName val="GVLBo"/>
      <sheetName val="XXXXXXXX"/>
      <sheetName val="Gia VL"/>
      <sheetName val="Bang gia ca may"/>
      <sheetName val="Bang luong CB"/>
      <sheetName val="Bang P.tich CT"/>
      <sheetName val="D.toan chi tiet"/>
      <sheetName val="Bang TH Dtoan"/>
      <sheetName val="TH"/>
      <sheetName val="XL"/>
      <sheetName val="1E"/>
      <sheetName val="2E"/>
      <sheetName val="3E"/>
      <sheetName val="7D"/>
      <sheetName val="8D"/>
      <sheetName val="14D"/>
      <sheetName val="10D"/>
      <sheetName val="20D"/>
      <sheetName val="22D"/>
      <sheetName val="24D"/>
      <sheetName val="26P"/>
      <sheetName val="28P"/>
      <sheetName val="33P"/>
      <sheetName val="PTro"/>
      <sheetName val="PT"/>
      <sheetName val="KSTK"/>
      <sheetName val="A6-II"/>
      <sheetName val="00000000"/>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Sheet2"/>
      <sheetName val="Quang Tri"/>
      <sheetName val="TTHue"/>
      <sheetName val="Da Nang"/>
      <sheetName val="Quang Nam"/>
      <sheetName val="Quang Ngai"/>
      <sheetName val="TH DH-QN"/>
      <sheetName val="KP HD"/>
      <sheetName val="DB HD"/>
      <sheetName val="tong hop"/>
      <sheetName val="phan tich DG"/>
      <sheetName val="gia vat lieu"/>
      <sheetName val="gia xe may"/>
      <sheetName val="gia nhan cong"/>
      <sheetName val="QTNC-2002"/>
      <sheetName val="QTNC2003"/>
      <sheetName val="QTNC-Tong hop"/>
      <sheetName val="QTVT-Tong hop"/>
      <sheetName val="GTQT-Tong hop"/>
      <sheetName val="QT - Duet"/>
      <sheetName val="Sheet7"/>
      <sheetName val="Sheet8"/>
      <sheetName val="Sheet9"/>
      <sheetName val="Sheet10"/>
      <sheetName val="Sheet11"/>
      <sheetName val="Sheet12"/>
      <sheetName val="Sheet13"/>
      <sheetName val="Sheet14"/>
      <sheetName val="Sheet15"/>
      <sheetName val="Sheet16"/>
      <sheetName val="Nhap"/>
      <sheetName val="Thang 8"/>
      <sheetName val="caodothietke"/>
      <sheetName val="DI_ESTI"/>
      <sheetName val="Chart1"/>
      <sheetName val="Du an nut So"/>
      <sheetName val="Du an nut vong"/>
      <sheetName val="Du an nut Nam cau Tlong"/>
      <sheetName val="Duong kim lien 0 cho dua"/>
      <sheetName val="Du an KTDC Nam trung yen"/>
      <sheetName val="TK331A"/>
      <sheetName val="TK131B"/>
      <sheetName val="TK131A"/>
      <sheetName val="TK 331c1"/>
      <sheetName val="TK331C"/>
      <sheetName val="CT331-2003"/>
      <sheetName val="CT 331"/>
      <sheetName val="CT131-2003"/>
      <sheetName val="CT 131"/>
      <sheetName val="TK331B"/>
      <sheetName val="DTCT"/>
      <sheetName val="PTVT"/>
      <sheetName val="THDT"/>
      <sheetName val="THVT"/>
      <sheetName val="THGT"/>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Macro1"/>
      <sheetName val="Macro2"/>
      <sheetName val="Macro3"/>
      <sheetName val="THANG 09"/>
      <sheetName val="THANG 10"/>
      <sheetName val="C47-456"/>
      <sheetName val="C46"/>
      <sheetName val="C47-PII"/>
      <sheetName val="Qheet3"/>
      <sheetName val="Duong con' vu hcm (8)"/>
      <sheetName val="TRUC TIEP"/>
      <sheetName val="GIAN TIEP"/>
      <sheetName val="HOP DONG"/>
      <sheetName val="CON LINH"/>
      <sheetName val="[RPT.xlsၝCmay"/>
      <sheetName val="ESTI_"/>
      <sheetName val="Tuan 1.01"/>
      <sheetName val="Tuan 3.01 "/>
      <sheetName val="Tuan 5.06 "/>
      <sheetName val="Tuan 6.06  "/>
      <sheetName val="Tuan 7.06 "/>
      <sheetName val="Tuan 7.06  (2)"/>
      <sheetName val="Tuan8,06"/>
      <sheetName val="Tuan9,06"/>
      <sheetName val="Tuan10,06 "/>
      <sheetName val="Tuan11,06  "/>
      <sheetName val="Tuan12,06"/>
      <sheetName val="Bao cao DD 31.3.06"/>
      <sheetName val="Bao cao DD 30.4.06"/>
      <sheetName val="Bao cao DD 31.5.06 "/>
      <sheetName val="Bao cao Quy I-06"/>
      <sheetName val="Bao cao DD 30.6.06"/>
      <sheetName val="Bao cao DD 31.7.06"/>
      <sheetName val="10000000"/>
      <sheetName val="20000000"/>
      <sheetName val="Bang 聧ia ca may"/>
      <sheetName val="km346+00-km346_x000b_240 (2)"/>
      <sheetName val="km342+297._x0015_8-km342+376.41"/>
      <sheetName val="km341+1077 -km34_x0011_+1177.61"/>
      <sheetName val=""/>
      <sheetName val="[RPT.x"/>
      <sheetName val="pt0-1"/>
      <sheetName val="kp0-1"/>
      <sheetName val="0-1"/>
      <sheetName val="pt2-3"/>
      <sheetName val="thkp2-3"/>
      <sheetName val="clvl"/>
      <sheetName val="2-3"/>
      <sheetName val="cl1-2"/>
      <sheetName val="thkp1-2"/>
      <sheetName val="clvl1-2"/>
      <sheetName val="1-2"/>
      <sheetName val=" quy I-2005"/>
      <sheetName val="Quy 2- 2005 "/>
      <sheetName val="Quy III- 2005 "/>
      <sheetName val="Quy 4- 2005"/>
      <sheetName val="gvl"/>
      <sheetName val="THChi"/>
      <sheetName val="THthu"/>
      <sheetName val="BCD"/>
      <sheetName val="111"/>
      <sheetName val="112"/>
      <sheetName val="131"/>
      <sheetName val="133"/>
      <sheetName val="138"/>
      <sheetName val="141"/>
      <sheetName val="142"/>
      <sheetName val="152"/>
      <sheetName val="153"/>
      <sheetName val="154"/>
      <sheetName val="211"/>
      <sheetName val="214"/>
      <sheetName val="331"/>
      <sheetName val="3331"/>
      <sheetName val="3334"/>
      <sheetName val="334"/>
      <sheetName val="411"/>
      <sheetName val="421"/>
      <sheetName val="511"/>
      <sheetName val="621"/>
      <sheetName val="622"/>
      <sheetName val="623"/>
      <sheetName val="627b"/>
      <sheetName val="632"/>
      <sheetName val="642"/>
      <sheetName val="711"/>
      <sheetName val="811"/>
      <sheetName val="911"/>
      <sheetName val="009"/>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tienluong"/>
      <sheetName val="11"/>
      <sheetName val="10"/>
      <sheetName val="9"/>
      <sheetName val="8"/>
      <sheetName val="7"/>
      <sheetName val="6"/>
      <sheetName val="5"/>
      <sheetName val="4"/>
      <sheetName val="3"/>
      <sheetName val="2"/>
      <sheetName val="1"/>
      <sheetName val="1N"/>
      <sheetName val="XD"/>
      <sheetName val="GTGT1"/>
      <sheetName val="NHAHAT"/>
      <sheetName val="TGTGT2"/>
      <sheetName val="CAU"/>
      <sheetName val="KL"/>
      <sheetName val="MD1"/>
      <sheetName val="RPT"/>
      <sheetName val="Duïng cong vu hcm (13;) (2)"/>
      <sheetName val="km337+533î60-km3ó4 (2)"/>
      <sheetName val="Duong cong vu hcm (8;) (:)"/>
      <sheetName val="Duofg cong vu hcm (7;) (2)"/>
      <sheetName val="N_x0008_AN CONG"/>
      <sheetName val="K251 _x0001_C"/>
      <sheetName val="?? MTL"/>
      <sheetName val="?? DI"/>
      <sheetName val="HDKT"/>
      <sheetName val="PIPERACK"/>
      <sheetName val="MONG T,V,E"/>
      <sheetName val="tk12A-B&amp;13A-B"/>
      <sheetName val="TAM-tk12A-B&amp;13A-B"/>
      <sheetName val="tk15&amp;11A-B"/>
      <sheetName val="TAM-tk15&amp;11A-B"/>
      <sheetName val="V31"/>
      <sheetName val="T-V31"/>
      <sheetName val="V51"/>
      <sheetName val="T-V51"/>
      <sheetName val="V11"/>
      <sheetName val="v12"/>
      <sheetName val="V13"/>
      <sheetName val="v22"/>
      <sheetName val="V23"/>
      <sheetName val="v24"/>
      <sheetName val="V25"/>
      <sheetName val="V52"/>
      <sheetName val="V61"/>
      <sheetName val="E-01"/>
      <sheetName val="E-02"/>
      <sheetName val="C-01"/>
      <sheetName val="pr-B"/>
      <sheetName val="pr-C"/>
      <sheetName val="pr-D"/>
      <sheetName val="pr-E"/>
      <sheetName val="S-SA"/>
      <sheetName val="S-SB"/>
      <sheetName val="S-SC1"/>
      <sheetName val="S-SC2"/>
      <sheetName val="S-SD1"/>
      <sheetName val="S-SD2"/>
      <sheetName val="S-SD3"/>
      <sheetName val="S-SE1"/>
      <sheetName val="S-SE2"/>
      <sheetName val="sum-sl"/>
      <sheetName val="sum-steel"/>
      <sheetName val="sum-T"/>
      <sheetName val="sum-E"/>
      <sheetName val="sum-pr"/>
      <sheetName val="REPORT"/>
      <sheetName val="Daily"/>
      <sheetName val="Data-input"/>
      <sheetName val="Data"/>
      <sheetName val="TK12"/>
      <sheetName val="Visual inspection record-07"/>
      <sheetName val="Fitup inspection record-06"/>
      <sheetName val="WELD MONITORING"/>
      <sheetName val="CHECK LIST"/>
      <sheetName val="MATERIAL B"/>
      <sheetName val="MATERIAL"/>
      <sheetName val="BENDING REPORT"/>
      <sheetName val="INPS RELEASE"/>
      <sheetName val="PAINTING REPORT"/>
      <sheetName val="hydro test"/>
      <sheetName val="giamay"/>
      <sheetName val="䈇割 DI"/>
      <sheetName val="T_x0008_OP-KL"/>
      <sheetName val="DG%KSAT"/>
      <sheetName val="DG1kSAT"/>
      <sheetName val="T1"/>
      <sheetName val="T2"/>
      <sheetName val="T3"/>
      <sheetName val="T4"/>
      <sheetName val="m361 Base"/>
      <sheetName val="CTduo~g"/>
      <sheetName val="km345+661-km345;000"/>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A10" t="str">
            <v>5S</v>
          </cell>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A31" t="str">
            <v>5S</v>
          </cell>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cell r="Q55" t="str">
            <v xml:space="preserve">S_x0001_N_x0002_1a_x0000__x0017_T«n nÒn b»ng c¸t ®Çm kü_x0002_m3_x0000_%X©y mãng ®¸ </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F90">
            <v>0</v>
          </cell>
          <cell r="G90">
            <v>0</v>
          </cell>
          <cell r="H90">
            <v>2.2251287283221441E-307</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F130">
            <v>0</v>
          </cell>
          <cell r="G130">
            <v>0</v>
          </cell>
          <cell r="H130">
            <v>0</v>
          </cell>
          <cell r="I130">
            <v>7.0000000000000007E-2</v>
          </cell>
          <cell r="J130">
            <v>0</v>
          </cell>
          <cell r="K130">
            <v>7.0000000000000007E-2</v>
          </cell>
          <cell r="L130">
            <v>0</v>
          </cell>
          <cell r="M130">
            <v>0</v>
          </cell>
          <cell r="N130">
            <v>0</v>
          </cell>
          <cell r="O130">
            <v>0</v>
          </cell>
          <cell r="P130">
            <v>2</v>
          </cell>
          <cell r="Q130">
            <v>0</v>
          </cell>
          <cell r="R130">
            <v>0</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J146">
            <v>0</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F175">
            <v>0</v>
          </cell>
          <cell r="G175">
            <v>0</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J190">
            <v>8.42</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J220">
            <v>0</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F223">
            <v>0</v>
          </cell>
          <cell r="G223">
            <v>0</v>
          </cell>
          <cell r="H223">
            <v>0</v>
          </cell>
          <cell r="I223">
            <v>7.0000000000000007E-2</v>
          </cell>
          <cell r="J223">
            <v>0</v>
          </cell>
          <cell r="K223">
            <v>7.0000000000000007E-2</v>
          </cell>
          <cell r="L223">
            <v>2.12451171875</v>
          </cell>
          <cell r="M223">
            <v>0</v>
          </cell>
          <cell r="N223">
            <v>4.7320557945261064E-312</v>
          </cell>
          <cell r="O223">
            <v>80</v>
          </cell>
          <cell r="P223">
            <v>2</v>
          </cell>
          <cell r="Q223">
            <v>3.73</v>
          </cell>
          <cell r="R223">
            <v>1</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A245">
            <v>0</v>
          </cell>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cell r="Q261">
            <v>0</v>
          </cell>
          <cell r="R261">
            <v>0</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H269">
            <v>0</v>
          </cell>
          <cell r="I269">
            <v>7.0000000000000007E-2</v>
          </cell>
          <cell r="J269">
            <v>0</v>
          </cell>
          <cell r="K269">
            <v>7.0000000000000007E-2</v>
          </cell>
          <cell r="M269">
            <v>0</v>
          </cell>
          <cell r="P269">
            <v>2</v>
          </cell>
          <cell r="R269">
            <v>0</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F344">
            <v>0</v>
          </cell>
          <cell r="I344">
            <v>0.51</v>
          </cell>
          <cell r="J344">
            <v>4.29</v>
          </cell>
          <cell r="K344">
            <v>4.8</v>
          </cell>
          <cell r="L344">
            <v>4</v>
          </cell>
          <cell r="O344">
            <v>160</v>
          </cell>
          <cell r="P344">
            <v>4</v>
          </cell>
          <cell r="Q344">
            <v>0</v>
          </cell>
          <cell r="R344">
            <v>7.2784507436844332E-312</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J375">
            <v>0</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F412">
            <v>0</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F415">
            <v>0</v>
          </cell>
          <cell r="G415">
            <v>0</v>
          </cell>
          <cell r="H415">
            <v>0</v>
          </cell>
          <cell r="I415">
            <v>7.0000000000000007E-2</v>
          </cell>
          <cell r="J415">
            <v>0</v>
          </cell>
          <cell r="K415">
            <v>7.0000000000000007E-2</v>
          </cell>
          <cell r="L415">
            <v>2</v>
          </cell>
          <cell r="M415">
            <v>0</v>
          </cell>
          <cell r="N415">
            <v>8.8062877131794293E-312</v>
          </cell>
          <cell r="O415" t="str">
            <v xml:space="preserve">XS </v>
          </cell>
          <cell r="P415">
            <v>2</v>
          </cell>
          <cell r="Q415">
            <v>3.2</v>
          </cell>
          <cell r="R415">
            <v>1</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A418">
            <v>2</v>
          </cell>
          <cell r="B418" t="str">
            <v xml:space="preserve">XS </v>
          </cell>
          <cell r="C418">
            <v>0.5</v>
          </cell>
          <cell r="D418">
            <v>3.73</v>
          </cell>
          <cell r="E418">
            <v>1</v>
          </cell>
          <cell r="F418">
            <v>0</v>
          </cell>
          <cell r="G418">
            <v>0</v>
          </cell>
          <cell r="H418">
            <v>0</v>
          </cell>
          <cell r="I418">
            <v>7.0000000000000007E-2</v>
          </cell>
          <cell r="J418">
            <v>0</v>
          </cell>
          <cell r="K418">
            <v>7.0000000000000007E-2</v>
          </cell>
          <cell r="L418">
            <v>2</v>
          </cell>
          <cell r="M418">
            <v>0</v>
          </cell>
          <cell r="N418">
            <v>8.8699475869083874E-312</v>
          </cell>
          <cell r="O418" t="str">
            <v xml:space="preserve">XS </v>
          </cell>
          <cell r="P418">
            <v>2</v>
          </cell>
          <cell r="Q418">
            <v>3.73</v>
          </cell>
          <cell r="R418">
            <v>1</v>
          </cell>
        </row>
        <row r="419">
          <cell r="B419" t="str">
            <v xml:space="preserve">XS </v>
          </cell>
          <cell r="C419">
            <v>0.5</v>
          </cell>
          <cell r="D419">
            <v>3.73</v>
          </cell>
          <cell r="E419">
            <v>1</v>
          </cell>
          <cell r="F419">
            <v>0</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F429">
            <v>0</v>
          </cell>
          <cell r="G429">
            <v>0</v>
          </cell>
          <cell r="H429">
            <v>0</v>
          </cell>
          <cell r="I429">
            <v>0.13</v>
          </cell>
          <cell r="J429">
            <v>0.17</v>
          </cell>
          <cell r="K429">
            <v>0.30000000000000004</v>
          </cell>
          <cell r="L429">
            <v>2</v>
          </cell>
          <cell r="M429">
            <v>0</v>
          </cell>
          <cell r="N429">
            <v>9.1033671239145674E-312</v>
          </cell>
          <cell r="O429" t="str">
            <v xml:space="preserve">XS </v>
          </cell>
          <cell r="P429">
            <v>2</v>
          </cell>
          <cell r="Q429">
            <v>0</v>
          </cell>
          <cell r="R429">
            <v>9.0821471660049147E-312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F440">
            <v>0</v>
          </cell>
          <cell r="G440">
            <v>0</v>
          </cell>
          <cell r="H440">
            <v>0</v>
          </cell>
          <cell r="I440">
            <v>0.51</v>
          </cell>
          <cell r="J440">
            <v>1.59</v>
          </cell>
          <cell r="K440">
            <v>2.1</v>
          </cell>
          <cell r="L440">
            <v>4</v>
          </cell>
          <cell r="M440">
            <v>0</v>
          </cell>
          <cell r="N440">
            <v>9.3367866609207473E-312</v>
          </cell>
          <cell r="O440" t="str">
            <v xml:space="preserve">XS </v>
          </cell>
          <cell r="P440">
            <v>4</v>
          </cell>
          <cell r="Q440">
            <v>0</v>
          </cell>
          <cell r="R440">
            <v>9.3155667030110946E-312</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F451">
            <v>0</v>
          </cell>
          <cell r="G451">
            <v>0</v>
          </cell>
          <cell r="H451">
            <v>0</v>
          </cell>
          <cell r="I451">
            <v>2.64</v>
          </cell>
          <cell r="J451">
            <v>13.86</v>
          </cell>
          <cell r="K451">
            <v>16.5</v>
          </cell>
          <cell r="L451">
            <v>9</v>
          </cell>
          <cell r="M451">
            <v>0</v>
          </cell>
          <cell r="N451">
            <v>9.5702061979269273E-312</v>
          </cell>
          <cell r="O451" t="str">
            <v xml:space="preserve">XS </v>
          </cell>
          <cell r="P451">
            <v>9</v>
          </cell>
          <cell r="Q451">
            <v>0</v>
          </cell>
          <cell r="R451">
            <v>9.5489862400172746E-312</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L465">
            <v>0</v>
          </cell>
          <cell r="M465">
            <v>0</v>
          </cell>
          <cell r="N465">
            <v>0</v>
          </cell>
          <cell r="O465">
            <v>0</v>
          </cell>
          <cell r="P465">
            <v>2</v>
          </cell>
          <cell r="Q465">
            <v>0</v>
          </cell>
          <cell r="R465">
            <v>0</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F478">
            <v>0</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refreshError="1"/>
      <sheetData sheetId="70" refreshError="1"/>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refreshError="1"/>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refreshError="1"/>
      <sheetData sheetId="306" refreshError="1"/>
      <sheetData sheetId="307" refreshError="1"/>
      <sheetData sheetId="308" refreshError="1"/>
      <sheetData sheetId="309"/>
      <sheetData sheetId="310"/>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sheetData sheetId="331"/>
      <sheetData sheetId="332"/>
      <sheetData sheetId="333"/>
      <sheetData sheetId="334" refreshError="1"/>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refreshError="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refreshError="1"/>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refreshError="1"/>
      <sheetData sheetId="432"/>
      <sheetData sheetId="433"/>
      <sheetData sheetId="434" refreshError="1"/>
      <sheetData sheetId="435" refreshError="1"/>
      <sheetData sheetId="436" refreshError="1"/>
      <sheetData sheetId="437"/>
      <sheetData sheetId="438"/>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sheetData sheetId="500"/>
      <sheetData sheetId="501" refreshError="1"/>
      <sheetData sheetId="502"/>
      <sheetData sheetId="503"/>
      <sheetData sheetId="504"/>
      <sheetData sheetId="505"/>
      <sheetData sheetId="506"/>
      <sheetData sheetId="507"/>
      <sheetData sheetId="508"/>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i khoan"/>
      <sheetName val="So KT"/>
      <sheetName val="Module2"/>
      <sheetName val="Module1"/>
      <sheetName val="Module3"/>
      <sheetName val="Congty"/>
      <sheetName val="VPPN"/>
      <sheetName val="XN74"/>
      <sheetName val="XN54"/>
      <sheetName val="XN33"/>
      <sheetName val="NK96"/>
      <sheetName val="XL4Test5"/>
      <sheetName val="tong hop"/>
      <sheetName val="phan tich DG"/>
      <sheetName val="gia vat lieu"/>
      <sheetName val="gia xe may"/>
      <sheetName val="gia nhan cong"/>
      <sheetName val="Sheet2"/>
      <sheetName val="Sheet1"/>
      <sheetName val="00000000"/>
      <sheetName val="28-9"/>
      <sheetName val="27-9"/>
      <sheetName val="26-9"/>
      <sheetName val="25-9"/>
      <sheetName val="24-9"/>
      <sheetName val="23-9"/>
      <sheetName val="22-9"/>
      <sheetName val="21-9"/>
      <sheetName val="20-9"/>
      <sheetName val="19-9"/>
      <sheetName val="18-9"/>
      <sheetName val="17-9"/>
      <sheetName val="16-9"/>
      <sheetName val="15-9"/>
      <sheetName val="14-9"/>
      <sheetName val="13-9"/>
      <sheetName val="12-9"/>
      <sheetName val="11-9"/>
      <sheetName val="10-9"/>
      <sheetName val="9-9"/>
      <sheetName val="8-9"/>
      <sheetName val="7-9"/>
      <sheetName val="6-9"/>
      <sheetName val="5-9"/>
      <sheetName val="4-9"/>
      <sheetName val="3-9"/>
      <sheetName val="2-9"/>
      <sheetName val="1-9"/>
      <sheetName val="30-8"/>
      <sheetName val="29-8"/>
      <sheetName val="28-8"/>
      <sheetName val="27-8"/>
      <sheetName val="26-8"/>
      <sheetName val="25-8"/>
      <sheetName val="24-8"/>
      <sheetName val="23-8"/>
      <sheetName val="22-8"/>
      <sheetName val="21-8"/>
      <sheetName val="20-8"/>
      <sheetName val="19-8"/>
      <sheetName val="18-8"/>
      <sheetName val="17-8"/>
      <sheetName val="16-8"/>
      <sheetName val="15-8"/>
      <sheetName val="14-8"/>
      <sheetName val="13-8"/>
      <sheetName val="12-8"/>
      <sheetName val="11-8"/>
      <sheetName val="10-8"/>
      <sheetName val="9-8"/>
      <sheetName val="8-8"/>
      <sheetName val="7-8"/>
      <sheetName val="6-8"/>
      <sheetName val="5-8"/>
      <sheetName val="4-8"/>
      <sheetName val="03-8"/>
      <sheetName val="02-8"/>
      <sheetName val="01-8"/>
      <sheetName val="31-7"/>
      <sheetName val="30-7"/>
      <sheetName val="29-7"/>
      <sheetName val="28-7"/>
      <sheetName val="mau"/>
      <sheetName val="10000000"/>
      <sheetName val="GVL"/>
      <sheetName val="NEW-PANEL"/>
      <sheetName val="Do Thi Tho M.M (1)"/>
      <sheetName val="Nguyen Van Ly M.M (2)"/>
      <sheetName val="Dinh Van Hai M.M (3)"/>
      <sheetName val="Tran Van Thai  M.M (4) "/>
      <sheetName val="Tran Thi lan  M.M (5) "/>
      <sheetName val="Pham Thi Thin  M.M (6)"/>
      <sheetName val="Pham Thi Thuong  M.M (7)"/>
      <sheetName val="le Thi Thuc  M.M (8)"/>
      <sheetName val="Ngo Van Nhan M.M (9)"/>
      <sheetName val="Le Tat Ve M.M (10)"/>
      <sheetName val="Le Tat Ve M.M (11)"/>
      <sheetName val="Le Thi Nhan M.M (12)"/>
      <sheetName val="Le Thi Nhan 12(2)"/>
      <sheetName val="Doan Van Chin 13(1)"/>
      <sheetName val="Doan Van Chin 13(2)"/>
      <sheetName val="Dinh Van Ranh 14(1)"/>
      <sheetName val="Nguyen Duy Lien 15(2)"/>
      <sheetName val="Le Huu Hanh 16(1)"/>
      <sheetName val="Le Huu Hanh 16(2)"/>
      <sheetName val="Le Tat Ve 17(2)"/>
      <sheetName val="Phung Thi Hien 18(1)"/>
      <sheetName val="Phung Thi Hien 18(2)"/>
      <sheetName val="Ngo Xuan Dap 19(2)"/>
      <sheetName val="Le Huu Hung 20(2)"/>
      <sheetName val="Le Tri An 21(2)"/>
      <sheetName val="Hoang Van Chuong 22(2)"/>
      <sheetName val="Le Thi Ly 23(2)"/>
      <sheetName val="Vu Dinh Tre 24(2)"/>
      <sheetName val="Le Huu Hoa 25(2)"/>
      <sheetName val="Le Tat Ve 26(2)"/>
      <sheetName val="Hoang Thi Binh 27(2)"/>
      <sheetName val="Hoang Thi Binh 28(2)"/>
      <sheetName val="Le Huu Thuy 29(2)"/>
      <sheetName val="Mau moi"/>
      <sheetName val="PV THIEU(2)"/>
      <sheetName val="NTMEN4(1)"/>
      <sheetName val="XL4Poppy"/>
      <sheetName val="TN"/>
      <sheetName val="ND"/>
      <sheetName val="VL"/>
      <sheetName val="400-415.37"/>
      <sheetName val="KL NR2"/>
      <sheetName val="NR2 565 PQ DQ"/>
      <sheetName val="565 DD"/>
      <sheetName val="M2-415.37"/>
      <sheetName val="Cong"/>
      <sheetName val="507 PQ"/>
      <sheetName val="507 DD"/>
      <sheetName val=" Subbase"/>
      <sheetName val="NR2"/>
      <sheetName val="THCP"/>
      <sheetName val="BQT"/>
      <sheetName val="RG"/>
      <sheetName val="Sheet3"/>
      <sheetName val="BCVT"/>
      <sheetName val="BKHD"/>
      <sheetName val="MTL$-INTER"/>
      <sheetName val="Phu cap"/>
      <sheetName val="phu cap nam"/>
      <sheetName val="Mau 1 PGD"/>
      <sheetName val="Mau 2PGD"/>
      <sheetName val="Mau 3 PGD"/>
      <sheetName val="mau so 01A"/>
      <sheetName val="mau so 2"/>
      <sheetName val="mau so 3"/>
      <sheetName val="PCCM"/>
      <sheetName val="KQHDKD"/>
      <sheetName val="KHOI_DONG"/>
      <sheetName val="Inctiettk"/>
      <sheetName val="cd taikhoan"/>
      <sheetName val="NK_CHUNG"/>
      <sheetName val="CD_PSINH"/>
      <sheetName val="CDKT"/>
      <sheetName val="MAKHACH"/>
      <sheetName val="TH_CNO"/>
      <sheetName val="VC"/>
      <sheetName val="chitiet"/>
      <sheetName val="C/ngty"/>
      <sheetName val=""/>
      <sheetName val="DOAM0654CAS"/>
      <sheetName val="hold5"/>
      <sheetName val="hold6"/>
      <sheetName val="Phung Thi HIen 18(2_x0009_"/>
      <sheetName val="Le Tri An 2_x0011_(2)"/>
      <sheetName val="H/ang Van Chuong 22(2)"/>
      <sheetName val="Le_x0000_Huu Hoa 25(2)"/>
      <sheetName val="tienluong"/>
      <sheetName val="Nguyen Duy Lien ႀ￸(2)"/>
      <sheetName val="Phung Thi HIen 18(2 "/>
      <sheetName val="DI-ESTI"/>
      <sheetName val="Nguyen Duy Lien ??(2)"/>
      <sheetName val="CSDL"/>
      <sheetName val="BK"/>
      <sheetName val="PNK"/>
      <sheetName val="PXK"/>
      <sheetName val="PTL"/>
      <sheetName val="NXT"/>
      <sheetName val="STH131"/>
      <sheetName val="MAU PX"/>
      <sheetName val="331"/>
      <sheetName val="Le Huu Thuy 2_x0019_(2)"/>
      <sheetName val="sat"/>
      <sheetName val="ptvt"/>
      <sheetName val="Hoang Van Chuong _x0000_2(2)"/>
      <sheetName val="X_x0000_4Test5"/>
      <sheetName val="klnd"/>
      <sheetName val="DTmd"/>
      <sheetName val="thnl"/>
      <sheetName val="htxl"/>
      <sheetName val="bvl"/>
      <sheetName val="kpct"/>
      <sheetName val="THKP"/>
      <sheetName val="TT"/>
      <sheetName val="DI_ESTI"/>
      <sheetName val="Le Tat Ve M.M (1ÿÿ"/>
      <sheetName val="Le ThÿÿNhan M.M (12)"/>
      <sheetName val="ଶᐭ8"/>
      <sheetName val="DG chi tiet"/>
      <sheetName val="BTH phi"/>
      <sheetName val="BLT phi"/>
      <sheetName val="phi,le phi"/>
      <sheetName val="Bien Lai TON"/>
      <sheetName val="BCQT "/>
      <sheetName val="Giay di duong"/>
      <sheetName val="BC QT cua tung ap"/>
      <sheetName val="GIAO CHI TIEU THU QUY 07"/>
      <sheetName val="BANG TONG HOP GIAY NOP TIEN"/>
      <sheetName val="Le"/>
      <sheetName val="PTDG"/>
      <sheetName val="tra-vat-lieu"/>
      <sheetName val="T11,12-2001"/>
      <sheetName val="General"/>
      <sheetName val="LIST"/>
      <sheetName val="Girder"/>
      <sheetName val="Le Thi Ly 23(2_x0009_"/>
      <sheetName val="Le Thi Ly 23(2 "/>
      <sheetName val="Le?Huu Hoa 25(2)"/>
      <sheetName val="Hoang Van Chuong ?2(2)"/>
      <sheetName val="X?4Test5"/>
      <sheetName val="SPL4"/>
      <sheetName val="ma_pt"/>
      <sheetName val="Truot_nen"/>
      <sheetName val="DD 10KV"/>
      <sheetName val="LDC"/>
      <sheetName val="LDB"/>
      <sheetName val="LDA"/>
      <sheetName val="LD"/>
      <sheetName val="Le Thi Nha_x0000__x0000_f_x0000__x0001__x0000__x0000_"/>
      <sheetName val="_x0002__x0000_"/>
      <sheetName val="??8"/>
      <sheetName val="XJ74"/>
      <sheetName val="NR2Ƞ565 PQ DQ"/>
      <sheetName val="IBASE"/>
      <sheetName val="Tra_bang"/>
      <sheetName val="MïJule2"/>
      <sheetName val="13)8"/>
      <sheetName val="Sbq18"/>
      <sheetName val="THONG KE"/>
      <sheetName val="Hoang Van Chuong "/>
      <sheetName val="X"/>
      <sheetName val="Tai_khoan"/>
      <sheetName val="So_KT"/>
      <sheetName val="tong_hop"/>
      <sheetName val="phan_tich_DG"/>
      <sheetName val="gia_vat_lieu"/>
      <sheetName val="gia_xe_may"/>
      <sheetName val="gia_nhan_cong"/>
      <sheetName val="cd_taikhoan"/>
      <sheetName val="Do_Thi_Tho_M_M_(1)"/>
      <sheetName val="Nguyen_Van_Ly_M_M_(2)"/>
      <sheetName val="Dinh_Van_Hai_M_M_(3)"/>
      <sheetName val="Tran_Van_Thai__M_M_(4)_"/>
      <sheetName val="Tran_Thi_lan__M_M_(5)_"/>
      <sheetName val="Pham_Thi_Thin__M_M_(6)"/>
      <sheetName val="Pham_Thi_Thuong__M_M_(7)"/>
      <sheetName val="le_Thi_Thuc__M_M_(8)"/>
      <sheetName val="Ngo_Van_Nhan_M_M_(9)"/>
      <sheetName val="Le_Tat_Ve_M_M_(10)"/>
      <sheetName val="Le_Tat_Ve_M_M_(11)"/>
      <sheetName val="Le_Thi_Nhan_M_M_(12)"/>
      <sheetName val="Le_Thi_Nhan_12(2)"/>
      <sheetName val="Doan_Van_Chin_13(1)"/>
      <sheetName val="Doan_Van_Chin_13(2)"/>
      <sheetName val="Dinh_Van_Ranh_14(1)"/>
      <sheetName val="Nguyen_Duy_Lien_15(2)"/>
      <sheetName val="Le_Huu_Hanh_16(1)"/>
      <sheetName val="Le_Huu_Hanh_16(2)"/>
      <sheetName val="Le_Tat_Ve_17(2)"/>
      <sheetName val="Phung_Thi_Hien_18(1)"/>
      <sheetName val="Phung_Thi_Hien_18(2)"/>
      <sheetName val="Ngo_Xuan_Dap_19(2)"/>
      <sheetName val="Le_Huu_Hung_20(2)"/>
      <sheetName val="Le_Tri_An_21(2)"/>
      <sheetName val="Hoang_Van_Chuong_22(2)"/>
      <sheetName val="Le_Thi_Ly_23(2)"/>
      <sheetName val="Vu_Dinh_Tre_24(2)"/>
      <sheetName val="Le_Huu_Hoa_25(2)"/>
      <sheetName val="Le_Tat_Ve_26(2)"/>
      <sheetName val="Hoang_Thi_Binh_27(2)"/>
      <sheetName val="Hoang_Thi_Binh_28(2)"/>
      <sheetName val="Le_Huu_Thuy_29(2)"/>
      <sheetName val="Mau_moi"/>
      <sheetName val="PV_THIEU(2)"/>
      <sheetName val="400-415_37"/>
      <sheetName val="KL_NR2"/>
      <sheetName val="NR2_565_PQ_DQ"/>
      <sheetName val="565_DD"/>
      <sheetName val="M2-415_37"/>
      <sheetName val="507_PQ"/>
      <sheetName val="507_DD"/>
      <sheetName val="_Subbase"/>
      <sheetName val="Phu_cap"/>
      <sheetName val="phu_cap_nam"/>
      <sheetName val="Mau_1_PGD"/>
      <sheetName val="Mau_2PGD"/>
      <sheetName val="Mau_3_PGD"/>
      <sheetName val="mau_so_01A"/>
      <sheetName val="mau_so_2"/>
      <sheetName val="mau_so_3"/>
      <sheetName val="KEM NGHIEN GIA CONG"/>
      <sheetName val="SOKT-Q3CT"/>
      <sheetName val="C_ngty"/>
      <sheetName val="#REF!"/>
      <sheetName val="H_ang Van Chuong 22(2)"/>
      <sheetName val="Nguyen Duy Lien __(2)"/>
      <sheetName val="ctTBA"/>
      <sheetName val="Le_x0000_Huu Hanh 16(1)"/>
      <sheetName val="Le Thi_x0000_Nhan M.M (12)"/>
      <sheetName val="Parem"/>
      <sheetName val="Chi Tiet"/>
      <sheetName val="tra_vat_lieu"/>
      <sheetName val="DMTK"/>
      <sheetName val="Le_Huu Hoa 25(2)"/>
      <sheetName val="__8"/>
      <sheetName val="Hoang Van Chuong _2(2)"/>
      <sheetName val="X_4Test5"/>
      <sheetName val="Le Thi Nha"/>
      <sheetName val="Pham Thi Thuong  M.M (7i"/>
      <sheetName val="_x0011_3-8"/>
      <sheetName val="_x0004_OAM0654CAS"/>
      <sheetName val="Le Heu Hoa 25(2_x0009_"/>
      <sheetName val="Hoang Thi Binh 08(2)"/>
      <sheetName val="Pham T(i Thuong  M.M (7)"/>
      <sheetName val="Sheet26"/>
      <sheetName val="Pham ThiðThuong  M.M (7)"/>
      <sheetName val="Le Tat Ve M.M (19)"/>
      <sheetName val="400-015.37"/>
      <sheetName val="Le Thi Nha??f?_x0001_??"/>
      <sheetName val="_x0002_?"/>
      <sheetName val="MTO REV.2(ARMOR)"/>
      <sheetName val="Module#"/>
      <sheetName val="Le Heu Hoa 25(2 "/>
      <sheetName val="hgld5"/>
      <sheetName val="Book 1 Summary"/>
      <sheetName val="Main"/>
      <sheetName val="VL10KV"/>
      <sheetName val="TBA 250"/>
      <sheetName val="VL 0_4KV"/>
      <sheetName val="VLCong to"/>
      <sheetName val="Le?Huu Hanh 16(1)"/>
      <sheetName val="Le Thi?Nhan M.M (12)"/>
      <sheetName val="Dinh nghia"/>
      <sheetName val="Le Thi Nha?f?_x0001_?"/>
      <sheetName val="SumSBU"/>
      <sheetName val="ESTI."/>
      <sheetName val="FD"/>
      <sheetName val="GI"/>
      <sheetName val="EE (3)"/>
      <sheetName val="PAVEMENT"/>
      <sheetName val="TRAFFIC"/>
      <sheetName val="NR2?565 PQ DQ"/>
      <sheetName val="PR THIEU(2)"/>
      <sheetName val="DTCT"/>
      <sheetName val="nhap theo ngay vao"/>
      <sheetName val="N61"/>
      <sheetName val="Le Thi Nha__f__x0001___"/>
      <sheetName val="_x0002__"/>
      <sheetName val="Le Thi Nha_f__x0001__"/>
      <sheetName val="Le Thi"/>
      <sheetName val="DANGBAN"/>
      <sheetName val="so chi tiet"/>
      <sheetName val="Le Hue Hanh 16(2)"/>
      <sheetName val="Le2_x0000__x0000_ Hoa 25(2)"/>
      <sheetName val="MTO REV.0"/>
      <sheetName val="Pham Thi(Thuong  M.M (7)"/>
      <sheetName val="Le2"/>
      <sheetName val="NR2_565 PQ DQ"/>
      <sheetName val="Le_Huu Hanh 16(1)"/>
      <sheetName val="Le Thi_Nhan M.M (12)"/>
      <sheetName val="Loading"/>
      <sheetName val="Solieu"/>
      <sheetName val="NHATKY"/>
      <sheetName val="NHATKYC"/>
      <sheetName val="ptdg "/>
      <sheetName val="ptke"/>
      <sheetName val="t-h HA THE"/>
      <sheetName val="28-8_x0000__x0000__x0000__x0000__x0000__x0000__x0000__x0000__x0000__x0000__x0000__x0000_㢈ȣ_x0000__x0004__x0000__x0000__x0000__x0000__x0000__x0000_䴀ȣ_x0000__x0000__x0000_"/>
    </sheetNames>
    <sheetDataSet>
      <sheetData sheetId="0" refreshError="1">
        <row r="3">
          <cell r="A3" t="str">
            <v>111</v>
          </cell>
          <cell r="B3" t="str">
            <v>TiÒn mÆt - VN§</v>
          </cell>
          <cell r="C3" t="str">
            <v>Nî</v>
          </cell>
        </row>
        <row r="4">
          <cell r="A4" t="str">
            <v>1121</v>
          </cell>
          <cell r="B4" t="str">
            <v>TiÒn göi ng©n hµng - VN§</v>
          </cell>
          <cell r="C4" t="str">
            <v>Nî</v>
          </cell>
        </row>
        <row r="5">
          <cell r="A5" t="str">
            <v>1122</v>
          </cell>
          <cell r="B5" t="str">
            <v>TiÒn göi ng©n hµng - ngo¹i tÖ</v>
          </cell>
          <cell r="C5" t="str">
            <v>Nî</v>
          </cell>
        </row>
        <row r="6">
          <cell r="A6" t="str">
            <v>131</v>
          </cell>
          <cell r="B6" t="str">
            <v>ph¶i thu kh¸ch hµng</v>
          </cell>
          <cell r="C6" t="str">
            <v>Nî</v>
          </cell>
        </row>
        <row r="7">
          <cell r="A7" t="str">
            <v>133</v>
          </cell>
          <cell r="B7" t="str">
            <v>ThuÕ GTGT ®­îc khÊu trõ</v>
          </cell>
          <cell r="C7" t="str">
            <v>Nî</v>
          </cell>
        </row>
        <row r="8">
          <cell r="A8" t="str">
            <v>136</v>
          </cell>
          <cell r="B8" t="str">
            <v xml:space="preserve">Ph¶i thu néi bé </v>
          </cell>
          <cell r="C8" t="str">
            <v>Nî</v>
          </cell>
        </row>
        <row r="9">
          <cell r="A9" t="str">
            <v>138</v>
          </cell>
          <cell r="B9" t="str">
            <v>Ph¶i thu kh¸c</v>
          </cell>
          <cell r="C9" t="str">
            <v>Nî</v>
          </cell>
        </row>
        <row r="10">
          <cell r="A10" t="str">
            <v>141</v>
          </cell>
          <cell r="B10" t="str">
            <v>T¹m øng</v>
          </cell>
          <cell r="C10" t="str">
            <v>Nî</v>
          </cell>
        </row>
        <row r="11">
          <cell r="A11" t="str">
            <v>142</v>
          </cell>
          <cell r="B11" t="str">
            <v>Chi phÝ chê ph©n bæ</v>
          </cell>
          <cell r="C11" t="str">
            <v>Nî</v>
          </cell>
        </row>
        <row r="12">
          <cell r="A12" t="str">
            <v>144</v>
          </cell>
          <cell r="B12" t="str">
            <v>ThÕ chÊp ký quü ký c­îc</v>
          </cell>
          <cell r="C12" t="str">
            <v>Nî</v>
          </cell>
        </row>
        <row r="13">
          <cell r="A13" t="str">
            <v>152</v>
          </cell>
          <cell r="B13" t="str">
            <v>Nguyªn liÖu, vËt liÖu</v>
          </cell>
          <cell r="C13" t="str">
            <v>Nî</v>
          </cell>
        </row>
        <row r="14">
          <cell r="A14" t="str">
            <v>153</v>
          </cell>
          <cell r="B14" t="str">
            <v>C«ng cô, dông cô</v>
          </cell>
          <cell r="C14" t="str">
            <v>Nî</v>
          </cell>
        </row>
        <row r="15">
          <cell r="A15" t="str">
            <v>154</v>
          </cell>
          <cell r="B15" t="str">
            <v xml:space="preserve">Chi phÝ SXKD dë dang </v>
          </cell>
          <cell r="C15" t="str">
            <v>Nî</v>
          </cell>
        </row>
        <row r="16">
          <cell r="A16" t="str">
            <v>155</v>
          </cell>
          <cell r="B16" t="str">
            <v>Thµnh phÈm</v>
          </cell>
          <cell r="C16" t="str">
            <v>Nî</v>
          </cell>
        </row>
        <row r="17">
          <cell r="A17" t="str">
            <v>156</v>
          </cell>
          <cell r="B17" t="str">
            <v>Hµng ho¸</v>
          </cell>
          <cell r="C17" t="str">
            <v>Nî</v>
          </cell>
        </row>
        <row r="18">
          <cell r="A18" t="str">
            <v>211</v>
          </cell>
          <cell r="B18" t="str">
            <v>Tµi s¶n cè ®Þnh h÷u h×nh</v>
          </cell>
          <cell r="C18" t="str">
            <v>Nî</v>
          </cell>
        </row>
        <row r="19">
          <cell r="A19" t="str">
            <v>214</v>
          </cell>
          <cell r="B19" t="str">
            <v xml:space="preserve">Hao mßn TSC§ </v>
          </cell>
          <cell r="C19" t="str">
            <v>Cã</v>
          </cell>
        </row>
        <row r="20">
          <cell r="A20" t="str">
            <v>311</v>
          </cell>
          <cell r="B20" t="str">
            <v>Vay ng¾n h¹n</v>
          </cell>
          <cell r="C20" t="str">
            <v>Cã</v>
          </cell>
        </row>
        <row r="21">
          <cell r="A21" t="str">
            <v>331</v>
          </cell>
          <cell r="B21" t="str">
            <v>Ph¶i tr¶ ng­êi b¸n</v>
          </cell>
          <cell r="C21" t="str">
            <v>Cã</v>
          </cell>
        </row>
        <row r="22">
          <cell r="A22" t="str">
            <v>133</v>
          </cell>
          <cell r="B22" t="str">
            <v>ThuÕ GTGT ®­îc khÊu trõ</v>
          </cell>
          <cell r="C22" t="str">
            <v>Nî</v>
          </cell>
        </row>
        <row r="23">
          <cell r="A23" t="str">
            <v>3331</v>
          </cell>
          <cell r="B23" t="str">
            <v>ThuÕ gi¸ trÞ gia t¨ng ph¶i nép</v>
          </cell>
          <cell r="C23" t="str">
            <v>Cã</v>
          </cell>
        </row>
        <row r="24">
          <cell r="A24" t="str">
            <v>3333</v>
          </cell>
          <cell r="B24" t="str">
            <v>ThuÕ nhËp khÈu</v>
          </cell>
          <cell r="C24" t="str">
            <v>Cã</v>
          </cell>
        </row>
        <row r="25">
          <cell r="A25" t="str">
            <v>3337</v>
          </cell>
          <cell r="B25" t="str">
            <v>ThuÕ nhµ ®Êt, tiÒn thuª ®Êt</v>
          </cell>
          <cell r="C25" t="str">
            <v>Cã</v>
          </cell>
        </row>
        <row r="26">
          <cell r="A26" t="str">
            <v>3338</v>
          </cell>
          <cell r="B26" t="str">
            <v>C¸c lo¹i thuÕ kh¸c</v>
          </cell>
          <cell r="C26" t="str">
            <v>Cã</v>
          </cell>
        </row>
        <row r="27">
          <cell r="A27" t="str">
            <v>334</v>
          </cell>
          <cell r="B27" t="str">
            <v>Ph¶i tr¶ c«ng nh©n viªn</v>
          </cell>
          <cell r="C27" t="str">
            <v>Cã</v>
          </cell>
        </row>
        <row r="28">
          <cell r="A28" t="str">
            <v>336</v>
          </cell>
          <cell r="B28" t="str">
            <v>Ph¶i tr¶ néi bé</v>
          </cell>
          <cell r="C28" t="str">
            <v>Cã</v>
          </cell>
        </row>
        <row r="29">
          <cell r="A29" t="str">
            <v>3382</v>
          </cell>
          <cell r="B29" t="str">
            <v>Kinh phÝ c«ng ®oµn</v>
          </cell>
          <cell r="C29" t="str">
            <v>Cã</v>
          </cell>
        </row>
        <row r="30">
          <cell r="A30" t="str">
            <v>3383</v>
          </cell>
          <cell r="B30" t="str">
            <v>B¶o hiÓm x· héi</v>
          </cell>
          <cell r="C30" t="str">
            <v>Cã</v>
          </cell>
        </row>
        <row r="31">
          <cell r="A31" t="str">
            <v>3384</v>
          </cell>
          <cell r="B31" t="str">
            <v>B¶o hiÓm YTÕ</v>
          </cell>
          <cell r="C31" t="str">
            <v>Cã</v>
          </cell>
        </row>
        <row r="32">
          <cell r="A32" t="str">
            <v>3388</v>
          </cell>
          <cell r="B32" t="str">
            <v>Ph¶i tr¶, ph¶i nép kh¸c</v>
          </cell>
          <cell r="C32" t="str">
            <v>Cã</v>
          </cell>
        </row>
        <row r="33">
          <cell r="A33" t="str">
            <v>341</v>
          </cell>
          <cell r="B33" t="str">
            <v>Vay dµi h¹n</v>
          </cell>
          <cell r="C33" t="str">
            <v>Cã</v>
          </cell>
        </row>
        <row r="34">
          <cell r="A34" t="str">
            <v>411</v>
          </cell>
          <cell r="B34" t="str">
            <v>Nguån vèn kinh doanh</v>
          </cell>
          <cell r="C34" t="str">
            <v>Cã</v>
          </cell>
        </row>
        <row r="35">
          <cell r="A35" t="str">
            <v>412</v>
          </cell>
          <cell r="B35" t="str">
            <v>chªnh lÖch ®¸nh gi¸ tµI s¶n</v>
          </cell>
          <cell r="C35" t="str">
            <v>L</v>
          </cell>
        </row>
        <row r="36">
          <cell r="A36" t="str">
            <v>413</v>
          </cell>
          <cell r="B36" t="str">
            <v>Chªnh lÖch tû gi¸</v>
          </cell>
          <cell r="C36" t="str">
            <v>L</v>
          </cell>
        </row>
        <row r="37">
          <cell r="A37" t="str">
            <v>421</v>
          </cell>
          <cell r="B37" t="str">
            <v xml:space="preserve">L·i /lç ch­a ph©n phèi </v>
          </cell>
          <cell r="C37" t="str">
            <v>L</v>
          </cell>
        </row>
        <row r="38">
          <cell r="A38" t="str">
            <v>511</v>
          </cell>
          <cell r="B38" t="str">
            <v>Doanh thu b¸n s¶n phÈm</v>
          </cell>
          <cell r="C38" t="str">
            <v>Cã</v>
          </cell>
        </row>
        <row r="39">
          <cell r="A39" t="str">
            <v>531</v>
          </cell>
          <cell r="B39" t="str">
            <v>Gi¶m gi¸ hµng b¸n</v>
          </cell>
          <cell r="C39" t="str">
            <v>Cã</v>
          </cell>
        </row>
        <row r="40">
          <cell r="A40" t="str">
            <v>532</v>
          </cell>
          <cell r="B40" t="str">
            <v>Hµng b¸n bÞ tr¶ l¹i</v>
          </cell>
          <cell r="C40" t="str">
            <v>Cã</v>
          </cell>
        </row>
        <row r="41">
          <cell r="A41" t="str">
            <v>621</v>
          </cell>
          <cell r="B41" t="str">
            <v>Chi phÝ NVLiÖu trùc tiÕp</v>
          </cell>
          <cell r="C41" t="str">
            <v>Nî</v>
          </cell>
        </row>
        <row r="42">
          <cell r="A42" t="str">
            <v>622</v>
          </cell>
          <cell r="B42" t="str">
            <v>Chi phÝ nh©n c«ng trùc tiÕp</v>
          </cell>
          <cell r="C42" t="str">
            <v>Nî</v>
          </cell>
        </row>
        <row r="43">
          <cell r="A43" t="str">
            <v>627</v>
          </cell>
          <cell r="B43" t="str">
            <v xml:space="preserve">Chi phÝ s¶n xuÊt chung </v>
          </cell>
          <cell r="C43" t="str">
            <v>Nî</v>
          </cell>
        </row>
        <row r="44">
          <cell r="A44" t="str">
            <v>632</v>
          </cell>
          <cell r="B44" t="str">
            <v>Gi¸ vèn b¸n hµng</v>
          </cell>
          <cell r="C44" t="str">
            <v>Nî</v>
          </cell>
        </row>
        <row r="45">
          <cell r="A45" t="str">
            <v>641</v>
          </cell>
          <cell r="B45" t="str">
            <v xml:space="preserve">Chi phÝ b¸n hµng </v>
          </cell>
          <cell r="C45" t="str">
            <v>Nî</v>
          </cell>
        </row>
        <row r="46">
          <cell r="A46" t="str">
            <v>642</v>
          </cell>
          <cell r="B46" t="str">
            <v>Chi phÝ qu¶n lý doanh nghiÖp</v>
          </cell>
          <cell r="C46" t="str">
            <v>Nî</v>
          </cell>
        </row>
        <row r="47">
          <cell r="A47" t="str">
            <v>711</v>
          </cell>
          <cell r="B47" t="str">
            <v>Thu nhËp ho¹t ®éng tµi chÝnh</v>
          </cell>
          <cell r="C47" t="str">
            <v>Cã</v>
          </cell>
        </row>
        <row r="48">
          <cell r="A48" t="str">
            <v>721</v>
          </cell>
          <cell r="B48" t="str">
            <v>Thu nhËp bÊt th­êng</v>
          </cell>
          <cell r="C48" t="str">
            <v>Cã</v>
          </cell>
        </row>
        <row r="49">
          <cell r="A49" t="str">
            <v>811</v>
          </cell>
          <cell r="B49" t="str">
            <v>Chi phÝ ho¹t ®éng tµi chÝnh</v>
          </cell>
          <cell r="C49" t="str">
            <v>Nî</v>
          </cell>
        </row>
        <row r="50">
          <cell r="A50" t="str">
            <v>821</v>
          </cell>
          <cell r="B50" t="str">
            <v>Chi phÝ ho¹t ®éng tµi chÝnh</v>
          </cell>
          <cell r="C50" t="str">
            <v>Nî</v>
          </cell>
        </row>
        <row r="51">
          <cell r="A51" t="str">
            <v>911</v>
          </cell>
          <cell r="B51" t="str">
            <v>X¸c ®Þnh kÕt qu¶ kinh doanh</v>
          </cell>
          <cell r="C51" t="str">
            <v>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sheetData sheetId="205"/>
      <sheetData sheetId="206"/>
      <sheetData sheetId="207"/>
      <sheetData sheetId="208"/>
      <sheetData sheetId="209"/>
      <sheetData sheetId="210"/>
      <sheetData sheetId="211"/>
      <sheetData sheetId="212"/>
      <sheetData sheetId="213"/>
      <sheetData sheetId="214" refreshError="1"/>
      <sheetData sheetId="215" refreshError="1"/>
      <sheetData sheetId="216" refreshError="1"/>
      <sheetData sheetId="217" refreshError="1"/>
      <sheetData sheetId="218" refreshError="1"/>
      <sheetData sheetId="219" refreshError="1"/>
      <sheetData sheetId="220"/>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sheetData sheetId="230"/>
      <sheetData sheetId="231"/>
      <sheetData sheetId="232"/>
      <sheetData sheetId="233" refreshError="1"/>
      <sheetData sheetId="234" refreshError="1"/>
      <sheetData sheetId="235" refreshError="1"/>
      <sheetData sheetId="236"/>
      <sheetData sheetId="237"/>
      <sheetData sheetId="238" refreshError="1"/>
      <sheetData sheetId="239" refreshError="1"/>
      <sheetData sheetId="240" refreshError="1"/>
      <sheetData sheetId="24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sheetData sheetId="313"/>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sheetData sheetId="324"/>
      <sheetData sheetId="325"/>
      <sheetData sheetId="326"/>
      <sheetData sheetId="327"/>
      <sheetData sheetId="328"/>
      <sheetData sheetId="329" refreshError="1"/>
      <sheetData sheetId="330"/>
      <sheetData sheetId="331"/>
      <sheetData sheetId="332"/>
      <sheetData sheetId="333" refreshError="1"/>
      <sheetData sheetId="334" refreshError="1"/>
      <sheetData sheetId="335" refreshError="1"/>
      <sheetData sheetId="336" refreshError="1"/>
      <sheetData sheetId="337"/>
      <sheetData sheetId="338"/>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sheetData sheetId="368"/>
      <sheetData sheetId="369" refreshError="1"/>
      <sheetData sheetId="370"/>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KHAI"/>
      <sheetName val="5%"/>
      <sheetName val="10%"/>
      <sheetName val="Sheet1"/>
      <sheetName val="XL4Poppy"/>
    </sheetNames>
    <sheetDataSet>
      <sheetData sheetId="0"/>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L"/>
      <sheetName val="DG"/>
      <sheetName val="THop"/>
      <sheetName val="TDT"/>
      <sheetName val="Kluong"/>
      <sheetName val="H.so"/>
      <sheetName val="Tvan"/>
    </sheetNames>
    <sheetDataSet>
      <sheetData sheetId="0"/>
      <sheetData sheetId="1"/>
      <sheetData sheetId="2"/>
      <sheetData sheetId="3" refreshError="1">
        <row r="88">
          <cell r="D88">
            <v>118135008251.60049</v>
          </cell>
        </row>
      </sheetData>
      <sheetData sheetId="4"/>
      <sheetData sheetId="5"/>
      <sheetData sheetId="6"/>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c thanh"/>
      <sheetName val="QL1A-QL1A moi"/>
      <sheetName val="C.Bong Lang"/>
      <sheetName val="Vanh dai III (TKKT)"/>
      <sheetName val="SL-NC-MB"/>
      <sheetName val="CX-AD-LC"/>
      <sheetName val="Cau-YBai-Tam"/>
      <sheetName val="XL4Poppy"/>
      <sheetName val="Sheet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733,14-km238"/>
      <sheetName val="Km237_733,14"/>
      <sheetName val="Km236"/>
      <sheetName val="Km235"/>
      <sheetName val="Km234"/>
      <sheetName val="Km233s,"/>
      <sheetName val="Km232s"/>
      <sheetName val="Km231,"/>
      <sheetName val="Km230"/>
      <sheetName val="Km229s,"/>
      <sheetName val="228_100-229s"/>
      <sheetName val="Km227_838-228_100"/>
      <sheetName val="Km227-227_838s,"/>
      <sheetName val="Km226"/>
      <sheetName val="Km225,"/>
      <sheetName val="Tong KLBS"/>
      <sheetName val="THKLNT(lantruoc)"/>
      <sheetName val="BGThau"/>
      <sheetName val="00000000"/>
      <sheetName val="00000001"/>
      <sheetName val="XL4Test5"/>
      <sheetName val="VL"/>
      <sheetName val="NHAN CONG"/>
      <sheetName val="MAY"/>
      <sheetName val="VUA"/>
      <sheetName val="DG CAU"/>
      <sheetName val="THOP CAU"/>
      <sheetName val="TLP CAU"/>
      <sheetName val="DAKT1"/>
      <sheetName val="XL4Poppy (2)"/>
      <sheetName val="KluongKm2,4"/>
      <sheetName val="B.cao"/>
      <sheetName val="T.tiet"/>
      <sheetName val="T.N"/>
      <sheetName val="To trinh"/>
      <sheetName val="bang2"/>
      <sheetName val="coHoan"/>
      <sheetName val="Congty"/>
      <sheetName val="VPPN"/>
      <sheetName val="XN74"/>
      <sheetName val="XN54"/>
      <sheetName val="XN33"/>
      <sheetName val="NK96"/>
      <sheetName val="TH"/>
      <sheetName val="ETH"/>
      <sheetName val="1"/>
      <sheetName val="2"/>
      <sheetName val="3"/>
      <sheetName val="4"/>
      <sheetName val="5"/>
      <sheetName val="6"/>
      <sheetName val="7"/>
      <sheetName val="DT1"/>
      <sheetName val="DT2"/>
      <sheetName val="Nam 2001"/>
      <sheetName val="Tang TSCD 98-02"/>
      <sheetName val="BIEN DONG"/>
      <sheetName val="TSCD 2001"/>
      <sheetName val="Quy 1-2002"/>
      <sheetName val="Quy 2-2002"/>
      <sheetName val="Quy 3-2002"/>
      <sheetName val="Quy 4-02"/>
      <sheetName val="XXXXXXXX"/>
      <sheetName val="solieu"/>
      <sheetName val="PLV"/>
      <sheetName val="Dongia"/>
      <sheetName val="DTCTtaluy"/>
      <sheetName val="KLDGTT&lt;120%"/>
      <sheetName val="PL2"/>
      <sheetName val="DTnen"/>
      <sheetName val="PL"/>
      <sheetName val="THKL nghiemthu"/>
      <sheetName val="DTCTtaluy (2)"/>
      <sheetName val="KLDGTT&lt;120% (2)"/>
      <sheetName val="TH (2)"/>
      <sheetName val="XXXXXXX0"/>
      <sheetName val="10000000"/>
      <sheetName val="XXXXXXX1"/>
      <sheetName val="20000000"/>
      <sheetName val="30000000"/>
      <sheetName val="KTQT-AFC"/>
      <sheetName val="CLDG"/>
      <sheetName val="CLKL"/>
      <sheetName val="Bang du toan"/>
      <sheetName val="Tonghop"/>
      <sheetName val="Bu gia"/>
      <sheetName val="PT vat tu"/>
      <sheetName val="PTVT"/>
      <sheetName val="boHoan"/>
      <sheetName val="XN79"/>
      <sheetName val="CTMT"/>
      <sheetName val="C.     Lang"/>
      <sheetName val="KluongKm2_x000c_4"/>
      <sheetName val="QL1A-QL1Q moi"/>
      <sheetName val="Tai khoan"/>
      <sheetName val="chi tieu HV"/>
      <sheetName val="sx-tt-tk"/>
      <sheetName val="tsach &amp; thu hoi"/>
      <sheetName val="KK than ton   (2)"/>
      <sheetName val="TT cac ho"/>
      <sheetName val="TT trong nganh"/>
      <sheetName val="chi tiet KHM"/>
      <sheetName val="Pham cap"/>
      <sheetName val="DT than"/>
      <sheetName val="Doanh thu"/>
      <sheetName val="gia tri SX"/>
      <sheetName val="Maumoi"/>
      <sheetName val="So Cong nghiep"/>
      <sheetName val="Bia BC"/>
      <sheetName val="TH thanton"/>
      <sheetName val="Dat da thai"/>
      <sheetName val="XNGB-BMD2004"/>
      <sheetName val="GTSX (TT)"/>
      <sheetName val="XNGBQI"/>
      <sheetName val="XNGBQI (2)"/>
      <sheetName val="XNGBQI-04 (2)"/>
      <sheetName val="XNGBQII-04 (2)"/>
      <sheetName val="XNGBQII-04 (3)"/>
      <sheetName val="XNGBQIII-04 (2)"/>
      <sheetName val="XNGBQIII-04 (3)"/>
      <sheetName val="XNGBQIV-04 (2)"/>
      <sheetName val="XNGBQIV-04 (3)"/>
      <sheetName val="XNGBQI-05"/>
      <sheetName val="XNGBQI-05 (02)"/>
      <sheetName val="Gia ban NK bq"/>
      <sheetName val="Sheet19"/>
      <sheetName val="Sheet20"/>
      <sheetName val="Sheet21"/>
      <sheetName val="Sheet22"/>
      <sheetName val="Sheet23"/>
      <sheetName val="Sheet24"/>
      <sheetName val="Sheet25"/>
      <sheetName val="Sheet26"/>
      <sheetName val="Sheet27"/>
      <sheetName val="Sheet28"/>
      <sheetName val="Sheet29"/>
      <sheetName val="Sheet30"/>
      <sheetName val="000000000000"/>
      <sheetName val="100000000000"/>
      <sheetName val="200000000000"/>
      <sheetName val="DG CAࡕ"/>
      <sheetName val="SL)NC-MB"/>
      <sheetName val="HK1"/>
      <sheetName val="HK2"/>
      <sheetName val="CANAM"/>
      <sheetName val="gVL"/>
      <sheetName val="Km23"/>
      <sheetName val="Tonghmp"/>
      <sheetName val="DG CA?"/>
      <sheetName val="MTO REV.0"/>
      <sheetName val="KH-Q1,Q2,01"/>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TK331D"/>
      <sheetName val="334 d"/>
      <sheetName val="lt-tl"/>
      <sheetName val="px3-tl"/>
      <sheetName val="px1-tl"/>
      <sheetName val="vp-tl"/>
      <sheetName val="px2,tb-tl"/>
      <sheetName val="th-qt"/>
      <sheetName val="bqt"/>
      <sheetName val="tl-khovt"/>
      <sheetName val="dtkhovt"/>
      <sheetName val="Sheet17"/>
      <sheetName val="Sheet18"/>
      <sheetName val="C.   ( Lang"/>
      <sheetName val="Maumo)"/>
      <sheetName val="Tonchop"/>
      <sheetName val="dmuc"/>
      <sheetName val="P_x000c_V"/>
      <sheetName val="S29_x0007__x0000__x0000_S"/>
      <sheetName val="BDCNH"/>
      <sheetName val="bcdtk"/>
      <sheetName val="BCDKTNH"/>
      <sheetName val="BCDKTTHUE"/>
      <sheetName val="tscd"/>
      <sheetName val="Tojg KLBS"/>
      <sheetName val="DG "/>
      <sheetName val="TTDZ22"/>
      <sheetName val="S29_x0007_"/>
      <sheetName val="ɂIEN DONG"/>
      <sheetName val="XL@Test5"/>
      <sheetName val="NC"/>
      <sheetName val="bia"/>
      <sheetName val="rotoduc"/>
      <sheetName val="Truc"/>
      <sheetName val="roto truc"/>
      <sheetName val="stato"/>
      <sheetName val="Day dt"/>
      <sheetName val="statoday"/>
      <sheetName val="stato tam say"/>
      <sheetName val="Than"/>
      <sheetName val="Stato ep"/>
      <sheetName val="Canh gio"/>
      <sheetName val="Napgio"/>
      <sheetName val="Nap-Hopcuc"/>
      <sheetName val="laprap"/>
      <sheetName val="Cocau"/>
      <sheetName val="Ss Z- GB"/>
      <sheetName val="NCong-Day-Su"/>
      <sheetName val="giathanh1"/>
      <sheetName val="¶"/>
      <sheetName val="BGThau_x0008__x0000__x0000_0000000_x0001__x0006__x0000__x0000_Sheet1_x0008__x0000__x0000_To"/>
      <sheetName val="S`eet12"/>
      <sheetName val="XHXPXXX1"/>
      <sheetName val="0000000!"/>
      <sheetName val="To tri.h"/>
      <sheetName val="cnHoan"/>
      <sheetName val="V_x0010_PN"/>
      <sheetName val="?IEN DONG"/>
      <sheetName val="KK bo sung"/>
      <sheetName val="IBASE"/>
      <sheetName val="˜Ünh m÷c"/>
      <sheetName val="PTVL"/>
      <sheetName val="Quy_x0000_2-2002"/>
      <sheetName val="Bu gi`"/>
      <sheetName val="tuong"/>
      <sheetName val="NHAN_x0000_CONG"/>
      <sheetName val="Ünh m÷c"/>
      <sheetName val="DI-ESTI"/>
      <sheetName val="NHAN CW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row r="29">
          <cell r="E29">
            <v>1.0064143450228789</v>
          </cell>
        </row>
      </sheetData>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ra-vat-lieu"/>
      <sheetName val="PTDG"/>
      <sheetName val="T.Tranh AnLoc"/>
      <sheetName val="T.Tranh LocNinh"/>
      <sheetName val="QL13"/>
      <sheetName val="Tonghop"/>
      <sheetName val="Tra_bang"/>
      <sheetName val="KSTK(1778 Dcuong)"/>
      <sheetName val="dbgt(tuyen) (2)"/>
      <sheetName val="dbgt(tuyen)"/>
      <sheetName val="DgiaksatDHC4,"/>
      <sheetName val="dongia"/>
      <sheetName val="KSTK (06)"/>
      <sheetName val="XL4Poppy"/>
      <sheetName val="Congty"/>
      <sheetName val="VPPN"/>
      <sheetName val="XN74"/>
      <sheetName val="XN54"/>
      <sheetName val="XN33"/>
      <sheetName val="NK96"/>
      <sheetName val="XL4Test5"/>
      <sheetName val="tong hop"/>
      <sheetName val="phan tich DG"/>
      <sheetName val="gia vat lieu"/>
      <sheetName val="gia xe may"/>
      <sheetName val="gia nhan cong"/>
      <sheetName val="Sheet1"/>
      <sheetName val="Sheet2"/>
      <sheetName val="Sheet3"/>
      <sheetName val="Co.gty"/>
      <sheetName val="T.Tranh LmcNinh"/>
      <sheetName val="KSTK(17_x0017_8 Dcuong)"/>
      <sheetName val="dbgt(tuien)"/>
      <sheetName val="DgiakqatDHC4,"/>
      <sheetName val="KQTK (06)"/>
      <sheetName val="Sheet4"/>
      <sheetName val="tonghoptt (2)"/>
      <sheetName val="tonghoptt"/>
      <sheetName val="ximang"/>
      <sheetName val="da 1x2"/>
      <sheetName val="cat vang"/>
      <sheetName val="phugia555"/>
      <sheetName val="phugia561"/>
      <sheetName val="TK.TGTGT"/>
      <sheetName val="BR.10%"/>
      <sheetName val="MV.10% "/>
      <sheetName val="MV.01%"/>
      <sheetName val="Ctg.Thu"/>
      <sheetName val="Ctg.Chi"/>
      <sheetName val="Ctg.Gv"/>
      <sheetName val="Ctgs.1"/>
      <sheetName val="Ctgs.2"/>
      <sheetName val="Ctgs.3"/>
      <sheetName val="Bia Ctgs"/>
      <sheetName val="BK.NXT"/>
      <sheetName val="Ct.Nxt"/>
      <sheetName val="Cd.Nhap"/>
      <sheetName val="wia nhan cong"/>
      <sheetName val="KSTK(1778 _x0004_c5o.g)"/>
      <sheetName val="db't(tuyen) (2)"/>
      <sheetName val="DTCT"/>
      <sheetName val="gia vat_x0000_lieu"/>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Tra_ba_x000e_g"/>
      <sheetName val="_x0018_N54"/>
      <sheetName val="00000000"/>
      <sheetName val="Tonghp"/>
      <sheetName val="Loading"/>
      <sheetName val="Check C"/>
      <sheetName val="_x000c__x0000__x0001__x0000__x0000__x0000__x0001_ý"/>
      <sheetName val="gVL"/>
      <sheetName val="gia 3_x0000_t lieu"/>
      <sheetName val="Tai khoan"/>
      <sheetName val="Dulieu"/>
      <sheetName val="VL,NC"/>
      <sheetName val="dung"/>
      <sheetName val="C45-BH"/>
      <sheetName val="C47-BH-01"/>
      <sheetName val="C47-BH-02"/>
      <sheetName val="C47-BH-03"/>
      <sheetName val="C46-BH-I"/>
      <sheetName val="S53-BH-I"/>
      <sheetName val="C47-BH-04"/>
      <sheetName val="C47-BH-05"/>
      <sheetName val="C47-BH-06"/>
      <sheetName val="S53-BH-II"/>
      <sheetName val="C46-BH-II"/>
      <sheetName val="C47-BH-07"/>
      <sheetName val="C47-BH-08"/>
      <sheetName val="C47-BH-09"/>
      <sheetName val="S53-BH-III"/>
      <sheetName val="C46-BH-III"/>
      <sheetName val="C47-BH-10"/>
      <sheetName val="C47-BH-11"/>
      <sheetName val="C47-BH-12"/>
      <sheetName val="S53-BH-IV"/>
      <sheetName val="C46-BH-IV"/>
      <sheetName val="10000000"/>
      <sheetName val="20000000"/>
      <sheetName val="TSO_CHUNG"/>
      <sheetName val="Tra KS"/>
      <sheetName val="Tnnghop"/>
      <sheetName val="giathanh1"/>
      <sheetName val="ctTBA"/>
      <sheetName val="2_x0000__x0000_(tuyen)"/>
      <sheetName val="NOMENCLATURE"/>
      <sheetName val="dgngia"/>
      <sheetName val="BTH phi"/>
      <sheetName val="BLT phi"/>
      <sheetName val="phi,le phi"/>
      <sheetName val="Bien Lai TON"/>
      <sheetName val="BCQT "/>
      <sheetName val="Giay di duong"/>
      <sheetName val="BC QT cua tung ap"/>
      <sheetName val="GIAO CHI TIEU THU QUY 07"/>
      <sheetName val="BANG TONG HOP GIAY NOP TIEN"/>
      <sheetName val="CHITIET VL-NC-TT-3p"/>
      <sheetName val="VCV-BE-TONG"/>
      <sheetName val="gia vat?lieu"/>
      <sheetName val="DTCT-TB"/>
      <sheetName val="dtct cau"/>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KH-Q1,Q2,01"/>
      <sheetName val="ptdg-duong"/>
      <sheetName val="KCCP"/>
      <sheetName val="DO AM DT"/>
      <sheetName val="PTVT (MAU)"/>
      <sheetName val="_x000c_?_x0001_???_x0001_ý"/>
      <sheetName val="gia 3?t lieu"/>
      <sheetName val="TL rieng"/>
      <sheetName val="BO"/>
      <sheetName val="fia vat lieu"/>
      <sheetName val="Shdet3"/>
      <sheetName val="Cn.gty"/>
      <sheetName val="dbgt(tuien("/>
      <sheetName val="DgiajqatDHC4,"/>
      <sheetName val="Thuc thanh"/>
      <sheetName val="CdȮNhap"/>
      <sheetName val="_x000c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sheetData sheetId="32"/>
      <sheetData sheetId="33" refreshError="1"/>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efreshError="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refreshError="1"/>
      <sheetData sheetId="81" refreshError="1"/>
      <sheetData sheetId="82" refreshError="1"/>
      <sheetData sheetId="83" refreshError="1"/>
      <sheetData sheetId="84"/>
      <sheetData sheetId="85" refreshError="1"/>
      <sheetData sheetId="86" refreshError="1"/>
      <sheetData sheetId="87" refreshError="1"/>
      <sheetData sheetId="88"/>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sheetData sheetId="115" refreshError="1"/>
      <sheetData sheetId="116" refreshError="1"/>
      <sheetData sheetId="117"/>
      <sheetData sheetId="118" refreshError="1"/>
      <sheetData sheetId="119"/>
      <sheetData sheetId="120"/>
      <sheetData sheetId="121"/>
      <sheetData sheetId="122"/>
      <sheetData sheetId="123"/>
      <sheetData sheetId="124"/>
      <sheetData sheetId="125"/>
      <sheetData sheetId="126"/>
      <sheetData sheetId="127"/>
      <sheetData sheetId="128"/>
      <sheetData sheetId="129" refreshError="1"/>
      <sheetData sheetId="130" refreshError="1"/>
      <sheetData sheetId="13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sheetData sheetId="157" refreshError="1"/>
      <sheetData sheetId="158" refreshError="1"/>
      <sheetData sheetId="159"/>
      <sheetData sheetId="160"/>
      <sheetData sheetId="161" refreshError="1"/>
      <sheetData sheetId="162" refreshError="1"/>
      <sheetData sheetId="163"/>
      <sheetData sheetId="164"/>
      <sheetData sheetId="165" refreshError="1"/>
      <sheetData sheetId="166" refreshError="1"/>
      <sheetData sheetId="167"/>
      <sheetData sheetId="168" refreshError="1"/>
      <sheetData sheetId="169"/>
      <sheetData sheetId="17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VL"/>
      <sheetName val="PTDG"/>
      <sheetName val="DTCT"/>
      <sheetName val="TH"/>
      <sheetName val="DBGT"/>
      <sheetName val="XXXXXXXX"/>
      <sheetName val="Congty"/>
      <sheetName val="VPPN"/>
      <sheetName val="XN74"/>
      <sheetName val="XN54"/>
      <sheetName val="XN33"/>
      <sheetName val="NK96"/>
      <sheetName val="XL4Test5"/>
    </sheetNames>
    <sheetDataSet>
      <sheetData sheetId="0"/>
      <sheetData sheetId="1" refreshError="1">
        <row r="1">
          <cell r="A1" t="str">
            <v>TRA VËt liÖu</v>
          </cell>
        </row>
        <row r="2">
          <cell r="A2" t="str">
            <v>#</v>
          </cell>
          <cell r="B2" t="str">
            <v>VËt liÖu kh¸c</v>
          </cell>
          <cell r="C2" t="str">
            <v>%</v>
          </cell>
        </row>
        <row r="3">
          <cell r="A3" t="str">
            <v>d</v>
          </cell>
          <cell r="B3" t="str">
            <v xml:space="preserve">D©y thÐp </v>
          </cell>
          <cell r="C3" t="str">
            <v>kg</v>
          </cell>
          <cell r="D3">
            <v>6670</v>
          </cell>
        </row>
        <row r="4">
          <cell r="A4" t="str">
            <v>q</v>
          </cell>
          <cell r="B4" t="str">
            <v>Que hµn</v>
          </cell>
          <cell r="C4" t="str">
            <v>kg</v>
          </cell>
          <cell r="D4">
            <v>12000</v>
          </cell>
        </row>
        <row r="5">
          <cell r="A5" t="str">
            <v>c</v>
          </cell>
          <cell r="B5" t="str">
            <v>C¸t vµng</v>
          </cell>
          <cell r="C5" t="str">
            <v>m3</v>
          </cell>
          <cell r="D5">
            <v>66347.733333333337</v>
          </cell>
        </row>
        <row r="6">
          <cell r="A6" t="str">
            <v>nc</v>
          </cell>
          <cell r="B6" t="str">
            <v>N­íc</v>
          </cell>
          <cell r="C6" t="str">
            <v>LÝt</v>
          </cell>
          <cell r="D6">
            <v>4</v>
          </cell>
        </row>
        <row r="7">
          <cell r="A7" t="str">
            <v>nu</v>
          </cell>
          <cell r="B7" t="str">
            <v>N­íc</v>
          </cell>
          <cell r="C7" t="str">
            <v>LÝt</v>
          </cell>
          <cell r="D7">
            <v>4</v>
          </cell>
        </row>
        <row r="8">
          <cell r="A8">
            <v>4</v>
          </cell>
          <cell r="B8" t="str">
            <v>§¸ d¨m 4x6</v>
          </cell>
          <cell r="C8" t="str">
            <v>m3</v>
          </cell>
          <cell r="D8">
            <v>106953.37142857142</v>
          </cell>
        </row>
        <row r="9">
          <cell r="A9" t="str">
            <v>x</v>
          </cell>
          <cell r="B9" t="str">
            <v>Xim¨ng PC-30</v>
          </cell>
          <cell r="C9" t="str">
            <v>kg</v>
          </cell>
          <cell r="D9">
            <v>718.18</v>
          </cell>
        </row>
        <row r="10">
          <cell r="A10" t="str">
            <v>g</v>
          </cell>
          <cell r="B10" t="str">
            <v>Gç v¸n</v>
          </cell>
          <cell r="C10" t="str">
            <v>m3</v>
          </cell>
          <cell r="D10">
            <v>1272730</v>
          </cell>
        </row>
        <row r="11">
          <cell r="A11" t="str">
            <v>di</v>
          </cell>
          <cell r="B11" t="str">
            <v>§inh</v>
          </cell>
          <cell r="C11" t="str">
            <v>kg</v>
          </cell>
          <cell r="D11">
            <v>6190</v>
          </cell>
        </row>
        <row r="12">
          <cell r="A12" t="str">
            <v>th</v>
          </cell>
          <cell r="B12" t="str">
            <v>ThÐp h×nh</v>
          </cell>
          <cell r="C12" t="str">
            <v>kg</v>
          </cell>
          <cell r="D12">
            <v>4733.7725714285716</v>
          </cell>
        </row>
        <row r="13">
          <cell r="A13">
            <v>1</v>
          </cell>
          <cell r="B13" t="str">
            <v>§¸ d¨m 1x2</v>
          </cell>
          <cell r="C13" t="str">
            <v>m3</v>
          </cell>
          <cell r="D13">
            <v>156794.02857142856</v>
          </cell>
        </row>
        <row r="14">
          <cell r="A14" t="str">
            <v>dia</v>
          </cell>
          <cell r="B14" t="str">
            <v xml:space="preserve">§inh ®Üa </v>
          </cell>
          <cell r="C14" t="str">
            <v>C¸i</v>
          </cell>
          <cell r="D14">
            <v>2500</v>
          </cell>
        </row>
        <row r="15">
          <cell r="A15" t="str">
            <v>dh</v>
          </cell>
          <cell r="B15" t="str">
            <v xml:space="preserve">§¸ héc </v>
          </cell>
          <cell r="C15" t="str">
            <v>m3</v>
          </cell>
          <cell r="D15" t="str">
            <v>v</v>
          </cell>
        </row>
        <row r="16">
          <cell r="A16" t="str">
            <v>d8</v>
          </cell>
          <cell r="B16" t="str">
            <v>ThÐp trßn d=8mm</v>
          </cell>
          <cell r="C16" t="str">
            <v>kg</v>
          </cell>
          <cell r="D16" t="str">
            <v>v</v>
          </cell>
        </row>
        <row r="17">
          <cell r="A17" t="str">
            <v>d10</v>
          </cell>
          <cell r="B17" t="str">
            <v>ThÐp trßn d=10mm</v>
          </cell>
          <cell r="C17" t="str">
            <v>kg</v>
          </cell>
          <cell r="D17" t="str">
            <v>v</v>
          </cell>
        </row>
        <row r="18">
          <cell r="A18" t="str">
            <v>t</v>
          </cell>
          <cell r="B18" t="str">
            <v>ThÐp b¶n</v>
          </cell>
          <cell r="C18" t="str">
            <v>kg</v>
          </cell>
          <cell r="D18" t="str">
            <v>v</v>
          </cell>
        </row>
        <row r="19">
          <cell r="A19" t="str">
            <v>tba</v>
          </cell>
          <cell r="B19" t="str">
            <v>ThÐp b¶n</v>
          </cell>
          <cell r="C19" t="str">
            <v>kg</v>
          </cell>
          <cell r="D19" t="str">
            <v>v</v>
          </cell>
        </row>
        <row r="20">
          <cell r="A20" t="str">
            <v>n</v>
          </cell>
          <cell r="B20" t="str">
            <v>Nhùa ®­êng</v>
          </cell>
          <cell r="C20" t="str">
            <v>kg</v>
          </cell>
          <cell r="D20">
            <v>3879.2448571428572</v>
          </cell>
        </row>
        <row r="21">
          <cell r="A21" t="str">
            <v>dn</v>
          </cell>
          <cell r="B21" t="str">
            <v xml:space="preserve">Gç ®µ nÑp </v>
          </cell>
          <cell r="C21" t="str">
            <v>m3</v>
          </cell>
          <cell r="D21" t="str">
            <v>v</v>
          </cell>
        </row>
        <row r="22">
          <cell r="A22" t="str">
            <v>g4</v>
          </cell>
          <cell r="B22" t="str">
            <v>Gç nhãm 4</v>
          </cell>
          <cell r="C22" t="str">
            <v>m3</v>
          </cell>
          <cell r="D22">
            <v>3000000</v>
          </cell>
        </row>
        <row r="23">
          <cell r="A23" t="str">
            <v>gkcd</v>
          </cell>
          <cell r="B23" t="str">
            <v>Gç lµm khe co d·n</v>
          </cell>
          <cell r="C23" t="str">
            <v>m3</v>
          </cell>
          <cell r="D23" t="str">
            <v>v</v>
          </cell>
        </row>
        <row r="24">
          <cell r="A24" t="str">
            <v>«</v>
          </cell>
          <cell r="B24" t="str">
            <v>«xy</v>
          </cell>
          <cell r="C24" t="str">
            <v>chai</v>
          </cell>
          <cell r="D24">
            <v>53000</v>
          </cell>
        </row>
        <row r="25">
          <cell r="A25" t="str">
            <v>®</v>
          </cell>
          <cell r="B25" t="str">
            <v>§Êt ®Ìn</v>
          </cell>
          <cell r="C25" t="str">
            <v>kg</v>
          </cell>
          <cell r="D25">
            <v>5000</v>
          </cell>
        </row>
        <row r="26">
          <cell r="A26" t="str">
            <v>x400</v>
          </cell>
          <cell r="B26" t="str">
            <v>Xim¨ng PC-40</v>
          </cell>
          <cell r="C26" t="str">
            <v>kg</v>
          </cell>
          <cell r="D26" t="str">
            <v>v</v>
          </cell>
        </row>
        <row r="27">
          <cell r="A27" t="str">
            <v>d14</v>
          </cell>
          <cell r="B27" t="str">
            <v>ThÐp trßn d=14mm</v>
          </cell>
          <cell r="C27" t="str">
            <v>kg</v>
          </cell>
          <cell r="D27" t="str">
            <v>v</v>
          </cell>
        </row>
        <row r="28">
          <cell r="A28" t="str">
            <v>d16</v>
          </cell>
          <cell r="B28" t="str">
            <v>ThÐp trßn d=16mm</v>
          </cell>
          <cell r="C28" t="str">
            <v>kg</v>
          </cell>
          <cell r="D28" t="str">
            <v>v</v>
          </cell>
        </row>
        <row r="29">
          <cell r="A29" t="str">
            <v>gg</v>
          </cell>
          <cell r="B29" t="str">
            <v>Gç chèng</v>
          </cell>
          <cell r="C29" t="str">
            <v>m3</v>
          </cell>
          <cell r="D29" t="str">
            <v>v</v>
          </cell>
        </row>
        <row r="30">
          <cell r="A30" t="str">
            <v>dmz</v>
          </cell>
          <cell r="B30" t="str">
            <v>DÇu Mazut</v>
          </cell>
          <cell r="C30" t="str">
            <v>kg</v>
          </cell>
          <cell r="D30" t="str">
            <v>v</v>
          </cell>
        </row>
        <row r="31">
          <cell r="A31" t="str">
            <v>d12</v>
          </cell>
          <cell r="B31" t="str">
            <v>ThÐp trßn d=12mm</v>
          </cell>
          <cell r="C31" t="str">
            <v>kg</v>
          </cell>
          <cell r="D31" t="str">
            <v>v</v>
          </cell>
        </row>
        <row r="32">
          <cell r="A32" t="str">
            <v>xg</v>
          </cell>
          <cell r="B32" t="str">
            <v>X¨ng</v>
          </cell>
          <cell r="C32" t="str">
            <v>kg</v>
          </cell>
          <cell r="D32">
            <v>5600</v>
          </cell>
        </row>
        <row r="33">
          <cell r="A33" t="str">
            <v>cr</v>
          </cell>
          <cell r="B33" t="str">
            <v>§inh Cr¨mpong</v>
          </cell>
          <cell r="C33" t="str">
            <v>C¸i</v>
          </cell>
          <cell r="D33" t="str">
            <v>v</v>
          </cell>
        </row>
        <row r="34">
          <cell r="A34" t="str">
            <v>gk</v>
          </cell>
          <cell r="B34" t="str">
            <v>Gç kª</v>
          </cell>
          <cell r="C34" t="str">
            <v>m3</v>
          </cell>
          <cell r="D34" t="str">
            <v>v</v>
          </cell>
        </row>
        <row r="35">
          <cell r="A35" t="str">
            <v>ll</v>
          </cell>
          <cell r="B35" t="str">
            <v>LËp l¸ch</v>
          </cell>
          <cell r="C35" t="str">
            <v xml:space="preserve">bé </v>
          </cell>
          <cell r="D35" t="str">
            <v>v</v>
          </cell>
        </row>
        <row r="36">
          <cell r="A36" t="str">
            <v>r</v>
          </cell>
          <cell r="B36" t="str">
            <v>Ray</v>
          </cell>
          <cell r="C36" t="str">
            <v>kg</v>
          </cell>
          <cell r="D36" t="str">
            <v>v</v>
          </cell>
        </row>
        <row r="37">
          <cell r="A37" t="str">
            <v>r43</v>
          </cell>
          <cell r="B37" t="str">
            <v>Ray</v>
          </cell>
          <cell r="C37" t="str">
            <v>thanh</v>
          </cell>
          <cell r="D37" t="str">
            <v>v</v>
          </cell>
        </row>
        <row r="38">
          <cell r="A38" t="str">
            <v>tv</v>
          </cell>
          <cell r="B38" t="str">
            <v>Tµ vÑt gç (14x20x180)</v>
          </cell>
          <cell r="C38" t="str">
            <v>thanh</v>
          </cell>
          <cell r="D38">
            <v>170000</v>
          </cell>
        </row>
        <row r="39">
          <cell r="A39" t="str">
            <v>d6</v>
          </cell>
          <cell r="B39" t="str">
            <v>ThÐp trßn d=6mm</v>
          </cell>
          <cell r="C39" t="str">
            <v>kg</v>
          </cell>
          <cell r="D39" t="str">
            <v>v</v>
          </cell>
        </row>
        <row r="40">
          <cell r="A40">
            <v>2</v>
          </cell>
          <cell r="B40" t="str">
            <v>§¸ d¨m 2x4</v>
          </cell>
          <cell r="C40" t="str">
            <v>m3</v>
          </cell>
          <cell r="D40">
            <v>145365.02857142856</v>
          </cell>
        </row>
        <row r="41">
          <cell r="A41" t="str">
            <v>btn</v>
          </cell>
          <cell r="B41" t="str">
            <v>Bªt«ng nhùa</v>
          </cell>
          <cell r="C41" t="str">
            <v>Tên</v>
          </cell>
          <cell r="D41" t="str">
            <v>v</v>
          </cell>
        </row>
        <row r="42">
          <cell r="A42" t="str">
            <v>m28</v>
          </cell>
          <cell r="B42" t="str">
            <v>Bul«ng M28x105</v>
          </cell>
          <cell r="C42" t="str">
            <v>C¸i</v>
          </cell>
          <cell r="D42" t="str">
            <v>v</v>
          </cell>
        </row>
        <row r="43">
          <cell r="A43" t="str">
            <v>dau</v>
          </cell>
          <cell r="B43" t="str">
            <v>DÇu b«i tr¬n</v>
          </cell>
          <cell r="C43" t="str">
            <v>kg</v>
          </cell>
          <cell r="D43" t="str">
            <v>v</v>
          </cell>
        </row>
        <row r="44">
          <cell r="A44" t="str">
            <v>cc</v>
          </cell>
          <cell r="B44" t="str">
            <v>C©y chèng</v>
          </cell>
          <cell r="C44" t="str">
            <v>C©y</v>
          </cell>
          <cell r="D44" t="str">
            <v>v</v>
          </cell>
        </row>
        <row r="45">
          <cell r="A45" t="str">
            <v>ccdc</v>
          </cell>
          <cell r="B45" t="str">
            <v>C¸p c­êng ®é cao</v>
          </cell>
          <cell r="C45" t="str">
            <v>kg</v>
          </cell>
          <cell r="D45" t="str">
            <v>v</v>
          </cell>
        </row>
        <row r="46">
          <cell r="A46" t="str">
            <v>dc</v>
          </cell>
          <cell r="B46" t="str">
            <v>§¸ c¾t</v>
          </cell>
          <cell r="C46" t="str">
            <v>Viªn</v>
          </cell>
          <cell r="D46" t="str">
            <v>v</v>
          </cell>
        </row>
        <row r="47">
          <cell r="A47" t="str">
            <v>cpdd1</v>
          </cell>
          <cell r="B47" t="str">
            <v>CÊp phèi ®¸ d¨m lo¹i 1</v>
          </cell>
          <cell r="C47" t="str">
            <v>m3</v>
          </cell>
          <cell r="D47" t="str">
            <v>v</v>
          </cell>
        </row>
        <row r="48">
          <cell r="A48" t="str">
            <v>cpdd2</v>
          </cell>
          <cell r="B48" t="str">
            <v>CÊp phèi ®¸ d¨m lo¹i 2</v>
          </cell>
          <cell r="C48" t="str">
            <v>m3</v>
          </cell>
          <cell r="D48">
            <v>145365.02857142856</v>
          </cell>
        </row>
        <row r="49">
          <cell r="A49" t="str">
            <v>on</v>
          </cell>
          <cell r="B49" t="str">
            <v>èng nèi</v>
          </cell>
          <cell r="C49" t="str">
            <v>m</v>
          </cell>
          <cell r="D49" t="str">
            <v>v</v>
          </cell>
        </row>
        <row r="50">
          <cell r="A50" t="str">
            <v>ot</v>
          </cell>
          <cell r="B50" t="str">
            <v>èng bäc c¸p D¦L</v>
          </cell>
          <cell r="C50" t="str">
            <v>m</v>
          </cell>
          <cell r="D50" t="str">
            <v>v</v>
          </cell>
        </row>
        <row r="51">
          <cell r="A51" t="str">
            <v>xb</v>
          </cell>
          <cell r="B51" t="str">
            <v>§¸ x« bå</v>
          </cell>
          <cell r="C51" t="str">
            <v>m3</v>
          </cell>
          <cell r="D51" t="str">
            <v>v</v>
          </cell>
        </row>
        <row r="52">
          <cell r="A52" t="str">
            <v>gc</v>
          </cell>
          <cell r="B52" t="str">
            <v>gç v¸n cÇu c«ng t¸c</v>
          </cell>
          <cell r="C52" t="str">
            <v>m3</v>
          </cell>
          <cell r="D52" t="str">
            <v>v</v>
          </cell>
        </row>
        <row r="53">
          <cell r="A53" t="str">
            <v>d22</v>
          </cell>
          <cell r="B53" t="str">
            <v>ThÐp trßn d=22mm</v>
          </cell>
          <cell r="C53" t="str">
            <v>kg</v>
          </cell>
          <cell r="D53" t="str">
            <v>v</v>
          </cell>
        </row>
        <row r="54">
          <cell r="A54" t="str">
            <v>d6-14</v>
          </cell>
          <cell r="B54" t="str">
            <v>ThÐp trßn d=6-14mm</v>
          </cell>
          <cell r="C54" t="str">
            <v>kg</v>
          </cell>
          <cell r="D54" t="str">
            <v>v</v>
          </cell>
        </row>
        <row r="55">
          <cell r="A55" t="str">
            <v>ddap</v>
          </cell>
          <cell r="B55" t="str">
            <v>§Êt ®¾p</v>
          </cell>
          <cell r="C55" t="str">
            <v>m3</v>
          </cell>
          <cell r="D55" t="str">
            <v>v</v>
          </cell>
        </row>
        <row r="56">
          <cell r="A56" t="str">
            <v>bl</v>
          </cell>
          <cell r="B56" t="str">
            <v>Bul«ng</v>
          </cell>
          <cell r="C56" t="str">
            <v>C¸i</v>
          </cell>
          <cell r="D56" t="str">
            <v>v</v>
          </cell>
        </row>
        <row r="57">
          <cell r="A57" t="str">
            <v>bl+l</v>
          </cell>
          <cell r="B57" t="str">
            <v>Bul«ng + lãi</v>
          </cell>
          <cell r="C57" t="str">
            <v>C¸i</v>
          </cell>
          <cell r="D57">
            <v>8000</v>
          </cell>
        </row>
        <row r="58">
          <cell r="A58" t="str">
            <v>pc</v>
          </cell>
          <cell r="B58" t="str">
            <v>PhÌn chua</v>
          </cell>
          <cell r="C58" t="str">
            <v>kg</v>
          </cell>
          <cell r="D58" t="str">
            <v>v</v>
          </cell>
        </row>
        <row r="59">
          <cell r="A59" t="str">
            <v>vc</v>
          </cell>
          <cell r="B59" t="str">
            <v>V«i côc</v>
          </cell>
          <cell r="C59" t="str">
            <v>kg</v>
          </cell>
          <cell r="D59" t="str">
            <v>v</v>
          </cell>
        </row>
        <row r="60">
          <cell r="A60" t="str">
            <v>gmc</v>
          </cell>
          <cell r="B60" t="str">
            <v>Gç mÆt cÇu</v>
          </cell>
          <cell r="C60" t="str">
            <v>m3</v>
          </cell>
          <cell r="D60" t="str">
            <v>v</v>
          </cell>
        </row>
        <row r="61">
          <cell r="A61" t="str">
            <v>cui</v>
          </cell>
          <cell r="B61" t="str">
            <v>Cñi</v>
          </cell>
          <cell r="C61" t="str">
            <v>kg</v>
          </cell>
          <cell r="D61">
            <v>250</v>
          </cell>
        </row>
        <row r="62">
          <cell r="A62" t="str">
            <v>db</v>
          </cell>
          <cell r="B62" t="str">
            <v>D©y buéc</v>
          </cell>
          <cell r="C62" t="str">
            <v>kg</v>
          </cell>
          <cell r="D62" t="str">
            <v>v</v>
          </cell>
        </row>
        <row r="63">
          <cell r="A63" t="str">
            <v>d20</v>
          </cell>
          <cell r="B63" t="str">
            <v>ThÐp trßn d=20mm</v>
          </cell>
          <cell r="C63" t="str">
            <v>kg</v>
          </cell>
          <cell r="D63" t="str">
            <v>v</v>
          </cell>
        </row>
        <row r="64">
          <cell r="A64" t="str">
            <v>d25</v>
          </cell>
          <cell r="B64" t="str">
            <v>ThÐp trßn d=25mm</v>
          </cell>
          <cell r="C64" t="str">
            <v>kg</v>
          </cell>
          <cell r="D64" t="str">
            <v>v</v>
          </cell>
        </row>
        <row r="65">
          <cell r="A65" t="str">
            <v>0.5btn</v>
          </cell>
          <cell r="B65" t="str">
            <v>§¸ 0,5x1 (20%)</v>
          </cell>
          <cell r="C65" t="str">
            <v>m3</v>
          </cell>
          <cell r="D65" t="str">
            <v>v</v>
          </cell>
        </row>
        <row r="66">
          <cell r="A66" t="str">
            <v>1btn</v>
          </cell>
          <cell r="B66" t="str">
            <v>§¸ 1x2 (30%)</v>
          </cell>
          <cell r="C66" t="str">
            <v>m3</v>
          </cell>
          <cell r="D66" t="str">
            <v>v</v>
          </cell>
        </row>
        <row r="67">
          <cell r="A67" t="str">
            <v>cbtn</v>
          </cell>
          <cell r="B67" t="str">
            <v>C¸t (43%)</v>
          </cell>
          <cell r="C67" t="str">
            <v>m3</v>
          </cell>
          <cell r="D67" t="str">
            <v>v</v>
          </cell>
        </row>
        <row r="68">
          <cell r="A68" t="str">
            <v>nbtn</v>
          </cell>
          <cell r="B68" t="str">
            <v>Nhùa (5,8%)</v>
          </cell>
          <cell r="C68" t="str">
            <v>kg</v>
          </cell>
          <cell r="D68" t="str">
            <v>v</v>
          </cell>
        </row>
        <row r="69">
          <cell r="A69" t="str">
            <v>bdbtn</v>
          </cell>
          <cell r="B69" t="str">
            <v>Bét ®¸ (7%)</v>
          </cell>
          <cell r="C69" t="str">
            <v>kg</v>
          </cell>
          <cell r="D69" t="str">
            <v>v</v>
          </cell>
        </row>
        <row r="70">
          <cell r="A70" t="str">
            <v>dt3</v>
          </cell>
          <cell r="B70" t="str">
            <v>D©y thÐp d=3mm</v>
          </cell>
          <cell r="C70" t="str">
            <v>kg</v>
          </cell>
          <cell r="D70" t="str">
            <v>v</v>
          </cell>
        </row>
        <row r="71">
          <cell r="A71" t="str">
            <v>s</v>
          </cell>
          <cell r="B71" t="str">
            <v>S¬n</v>
          </cell>
          <cell r="C71" t="str">
            <v>kg</v>
          </cell>
          <cell r="D71">
            <v>27270</v>
          </cell>
        </row>
        <row r="72">
          <cell r="A72" t="str">
            <v>td</v>
          </cell>
          <cell r="B72" t="str">
            <v>T¨ng ®¬</v>
          </cell>
          <cell r="C72" t="str">
            <v>C¸i</v>
          </cell>
          <cell r="D72" t="str">
            <v>v</v>
          </cell>
        </row>
        <row r="73">
          <cell r="A73" t="str">
            <v>tbb</v>
          </cell>
          <cell r="B73" t="str">
            <v>Trô biÓn b¸o</v>
          </cell>
          <cell r="C73" t="str">
            <v>Trô</v>
          </cell>
          <cell r="D73" t="str">
            <v>v</v>
          </cell>
        </row>
        <row r="74">
          <cell r="A74" t="str">
            <v>#p</v>
          </cell>
          <cell r="B74" t="str">
            <v>VËt liÖu phô</v>
          </cell>
          <cell r="C74" t="str">
            <v>%</v>
          </cell>
          <cell r="D74" t="str">
            <v>v</v>
          </cell>
        </row>
        <row r="75">
          <cell r="A75">
            <v>0.5</v>
          </cell>
          <cell r="B75" t="str">
            <v>§¸ d¨m 0,5x1</v>
          </cell>
          <cell r="C75" t="str">
            <v>m3</v>
          </cell>
          <cell r="D75">
            <v>106794.02857142857</v>
          </cell>
        </row>
        <row r="76">
          <cell r="A76" t="str">
            <v>dg</v>
          </cell>
          <cell r="B76" t="str">
            <v>§inh ®­êng</v>
          </cell>
          <cell r="C76" t="str">
            <v>C¸i</v>
          </cell>
          <cell r="D76" t="str">
            <v>v</v>
          </cell>
        </row>
        <row r="77">
          <cell r="A77" t="str">
            <v>m20</v>
          </cell>
          <cell r="B77" t="str">
            <v>Bul«ng M20</v>
          </cell>
          <cell r="C77" t="str">
            <v>C¸i</v>
          </cell>
          <cell r="D77" t="str">
            <v>v</v>
          </cell>
        </row>
        <row r="78">
          <cell r="A78" t="str">
            <v>ctre</v>
          </cell>
          <cell r="B78" t="str">
            <v>Cäc tre</v>
          </cell>
          <cell r="C78" t="str">
            <v>m</v>
          </cell>
          <cell r="D78" t="str">
            <v>v</v>
          </cell>
        </row>
        <row r="79">
          <cell r="A79" t="str">
            <v>day</v>
          </cell>
          <cell r="B79" t="str">
            <v>D©y</v>
          </cell>
          <cell r="C79" t="str">
            <v>kg</v>
          </cell>
          <cell r="D79" t="str">
            <v>v</v>
          </cell>
        </row>
        <row r="80">
          <cell r="A80" t="str">
            <v>lc</v>
          </cell>
          <cell r="B80" t="str">
            <v>L­ìi c­a s¾t</v>
          </cell>
          <cell r="C80" t="str">
            <v>C¸i</v>
          </cell>
          <cell r="D80" t="str">
            <v>v</v>
          </cell>
        </row>
        <row r="81">
          <cell r="A81" t="str">
            <v>lt</v>
          </cell>
          <cell r="B81" t="str">
            <v>L­íi thÐp ®Þnh vÞ</v>
          </cell>
          <cell r="C81" t="str">
            <v>kg</v>
          </cell>
          <cell r="D81" t="str">
            <v>v</v>
          </cell>
        </row>
        <row r="82">
          <cell r="A82" t="str">
            <v>gcn</v>
          </cell>
          <cell r="B82" t="str">
            <v>Gç chång nÒ (16x22x120)</v>
          </cell>
          <cell r="C82" t="str">
            <v>thanh</v>
          </cell>
          <cell r="D82" t="str">
            <v>v</v>
          </cell>
        </row>
        <row r="83">
          <cell r="A83" t="str">
            <v>gcn1</v>
          </cell>
          <cell r="B83" t="str">
            <v>Gç chång nÒ (16x22x250)</v>
          </cell>
          <cell r="C83" t="str">
            <v>thanh</v>
          </cell>
          <cell r="D83" t="str">
            <v>v</v>
          </cell>
        </row>
        <row r="84">
          <cell r="A84" t="str">
            <v>gcn2</v>
          </cell>
          <cell r="B84" t="str">
            <v>Gç chång nÒ (16x22x225)</v>
          </cell>
          <cell r="C84" t="str">
            <v>thanh</v>
          </cell>
          <cell r="D84" t="str">
            <v>v</v>
          </cell>
        </row>
        <row r="85">
          <cell r="A85" t="str">
            <v>gid</v>
          </cell>
          <cell r="B85" t="str">
            <v>GiÊy dÇu</v>
          </cell>
          <cell r="C85" t="str">
            <v>m2</v>
          </cell>
          <cell r="D85" t="str">
            <v>v</v>
          </cell>
        </row>
        <row r="86">
          <cell r="A86" t="str">
            <v>®ay</v>
          </cell>
          <cell r="B86" t="str">
            <v>§ay</v>
          </cell>
          <cell r="C86" t="str">
            <v>kg</v>
          </cell>
          <cell r="D86" t="str">
            <v>v</v>
          </cell>
        </row>
        <row r="87">
          <cell r="A87" t="str">
            <v>d18</v>
          </cell>
          <cell r="B87" t="str">
            <v>ThÐp trßn d=18mm</v>
          </cell>
          <cell r="C87" t="str">
            <v>kg</v>
          </cell>
          <cell r="D87" t="str">
            <v>v</v>
          </cell>
        </row>
        <row r="88">
          <cell r="A88" t="str">
            <v>d32</v>
          </cell>
          <cell r="B88" t="str">
            <v>ThÐp trßn d=32mm</v>
          </cell>
          <cell r="C88" t="str">
            <v>kg</v>
          </cell>
          <cell r="D88" t="str">
            <v>v</v>
          </cell>
        </row>
        <row r="89">
          <cell r="A89" t="str">
            <v>a</v>
          </cell>
          <cell r="B89" t="str">
            <v>Axªtylen</v>
          </cell>
          <cell r="C89" t="str">
            <v>Chai</v>
          </cell>
          <cell r="D89">
            <v>140000</v>
          </cell>
        </row>
        <row r="90">
          <cell r="A90" t="str">
            <v>bd</v>
          </cell>
          <cell r="B90" t="str">
            <v>Bét ®¸</v>
          </cell>
          <cell r="C90" t="str">
            <v>kg</v>
          </cell>
          <cell r="D90" t="str">
            <v>v</v>
          </cell>
        </row>
        <row r="91">
          <cell r="A91" t="str">
            <v>bt</v>
          </cell>
          <cell r="B91" t="str">
            <v>Bao t¶i.</v>
          </cell>
          <cell r="C91" t="str">
            <v>m2</v>
          </cell>
          <cell r="D91" t="str">
            <v>v</v>
          </cell>
        </row>
        <row r="92">
          <cell r="A92" t="str">
            <v>&gt;18</v>
          </cell>
          <cell r="B92" t="str">
            <v>ThÐp trßn d&gt;18mm</v>
          </cell>
          <cell r="C92" t="str">
            <v>kg</v>
          </cell>
          <cell r="D92" t="str">
            <v>v</v>
          </cell>
        </row>
        <row r="93">
          <cell r="A93" t="str">
            <v>dmn</v>
          </cell>
          <cell r="B93" t="str">
            <v>§¸ m¹t (18%)</v>
          </cell>
          <cell r="C93" t="str">
            <v>m3</v>
          </cell>
          <cell r="D93" t="str">
            <v>v</v>
          </cell>
        </row>
        <row r="94">
          <cell r="A94" t="str">
            <v>am</v>
          </cell>
          <cell r="B94" t="str">
            <v>§¸ d¨m</v>
          </cell>
          <cell r="C94" t="str">
            <v>m3</v>
          </cell>
          <cell r="D94" t="str">
            <v>v</v>
          </cell>
        </row>
        <row r="95">
          <cell r="A95" t="str">
            <v>dm</v>
          </cell>
          <cell r="B95" t="str">
            <v>§¸ m¹t</v>
          </cell>
          <cell r="C95" t="str">
            <v>m3</v>
          </cell>
          <cell r="D95" t="str">
            <v>v</v>
          </cell>
        </row>
        <row r="96">
          <cell r="A96" t="str">
            <v>ddtc</v>
          </cell>
          <cell r="B96" t="str">
            <v>§¸ d¨m tiªu chuÈn</v>
          </cell>
          <cell r="C96" t="str">
            <v>m3</v>
          </cell>
          <cell r="D96" t="str">
            <v>v</v>
          </cell>
        </row>
        <row r="97">
          <cell r="A97" t="str">
            <v>dhc</v>
          </cell>
          <cell r="B97" t="str">
            <v>§Êt h÷u c¬</v>
          </cell>
          <cell r="C97" t="str">
            <v>m3</v>
          </cell>
          <cell r="D97" t="str">
            <v>v</v>
          </cell>
        </row>
        <row r="98">
          <cell r="A98" t="str">
            <v>ds</v>
          </cell>
          <cell r="B98" t="str">
            <v>§Êt sÐt dÎo</v>
          </cell>
          <cell r="C98" t="str">
            <v>m3</v>
          </cell>
          <cell r="D98" t="str">
            <v>v</v>
          </cell>
        </row>
        <row r="99">
          <cell r="A99" t="str">
            <v>m16</v>
          </cell>
          <cell r="B99" t="str">
            <v>Bul«ng M16</v>
          </cell>
          <cell r="C99" t="str">
            <v>C¸i</v>
          </cell>
          <cell r="D99" t="str">
            <v>v</v>
          </cell>
        </row>
        <row r="100">
          <cell r="A100" t="str">
            <v>cgo</v>
          </cell>
          <cell r="B100" t="str">
            <v>Cäc gç d=8-10cm</v>
          </cell>
          <cell r="C100" t="str">
            <v>m</v>
          </cell>
          <cell r="D100" t="str">
            <v>v</v>
          </cell>
        </row>
        <row r="101">
          <cell r="A101" t="str">
            <v>ct</v>
          </cell>
          <cell r="B101" t="str">
            <v>Cèt thÐp</v>
          </cell>
          <cell r="C101" t="str">
            <v>kg</v>
          </cell>
          <cell r="D101" t="str">
            <v>v</v>
          </cell>
        </row>
        <row r="102">
          <cell r="A102" t="str">
            <v>o</v>
          </cell>
          <cell r="B102" t="str">
            <v>èng ®æ d=300</v>
          </cell>
          <cell r="C102" t="str">
            <v xml:space="preserve">m </v>
          </cell>
          <cell r="D102" t="str">
            <v>v</v>
          </cell>
        </row>
        <row r="103">
          <cell r="A103" t="str">
            <v>o60</v>
          </cell>
          <cell r="B103" t="str">
            <v>èng d=60cm; L=4m</v>
          </cell>
          <cell r="C103" t="str">
            <v>èng</v>
          </cell>
          <cell r="D103" t="str">
            <v>v</v>
          </cell>
        </row>
        <row r="104">
          <cell r="A104" t="str">
            <v>o100</v>
          </cell>
          <cell r="B104" t="str">
            <v>èng d=100cm; L=1m</v>
          </cell>
          <cell r="C104" t="str">
            <v>m</v>
          </cell>
          <cell r="D104" t="str">
            <v>v</v>
          </cell>
        </row>
        <row r="105">
          <cell r="A105" t="str">
            <v>g25x25</v>
          </cell>
          <cell r="B105" t="str">
            <v>G¹ch 25x25</v>
          </cell>
          <cell r="C105" t="str">
            <v>Viªn</v>
          </cell>
          <cell r="D105" t="str">
            <v>v</v>
          </cell>
        </row>
        <row r="106">
          <cell r="A106" t="str">
            <v>go</v>
          </cell>
          <cell r="B106" t="str">
            <v>G¹ch èng 10x10x20</v>
          </cell>
          <cell r="C106" t="str">
            <v>viªn</v>
          </cell>
          <cell r="D106" t="str">
            <v>v</v>
          </cell>
        </row>
        <row r="107">
          <cell r="A107" t="str">
            <v>gt</v>
          </cell>
          <cell r="B107" t="str">
            <v xml:space="preserve">G¹ch thÎ </v>
          </cell>
          <cell r="C107" t="str">
            <v>viªn</v>
          </cell>
          <cell r="D107" t="str">
            <v>v</v>
          </cell>
        </row>
        <row r="108">
          <cell r="A108" t="str">
            <v>nt</v>
          </cell>
          <cell r="B108" t="str">
            <v>Nhò t­¬ng 60% nhùa</v>
          </cell>
          <cell r="C108" t="str">
            <v>Kg</v>
          </cell>
          <cell r="D108" t="str">
            <v>v</v>
          </cell>
        </row>
        <row r="109">
          <cell r="A109" t="str">
            <v>tg</v>
          </cell>
          <cell r="B109" t="str">
            <v>ThÐp gãc</v>
          </cell>
          <cell r="C109" t="str">
            <v>kg</v>
          </cell>
          <cell r="D109" t="str">
            <v>v</v>
          </cell>
        </row>
        <row r="110">
          <cell r="A110" t="str">
            <v>i</v>
          </cell>
          <cell r="B110" t="str">
            <v>ThÐp I</v>
          </cell>
          <cell r="C110" t="str">
            <v>kg</v>
          </cell>
          <cell r="D110" t="str">
            <v>v</v>
          </cell>
        </row>
        <row r="111">
          <cell r="A111" t="str">
            <v>tr</v>
          </cell>
          <cell r="B111" t="str">
            <v>ThÐp trßn</v>
          </cell>
          <cell r="C111" t="str">
            <v>kg</v>
          </cell>
          <cell r="D111" t="str">
            <v>v</v>
          </cell>
        </row>
        <row r="112">
          <cell r="A112">
            <v>10</v>
          </cell>
          <cell r="B112" t="str">
            <v>ThÐp trßn d&lt;=10mm</v>
          </cell>
          <cell r="C112" t="str">
            <v>kg</v>
          </cell>
          <cell r="D112" t="str">
            <v>v</v>
          </cell>
        </row>
        <row r="113">
          <cell r="A113" t="str">
            <v>t4-6</v>
          </cell>
          <cell r="B113" t="str">
            <v>ThÐp trßn d=4-6mm</v>
          </cell>
          <cell r="C113" t="str">
            <v>kg</v>
          </cell>
          <cell r="D113" t="str">
            <v>v</v>
          </cell>
        </row>
        <row r="114">
          <cell r="A114" t="str">
            <v>d4</v>
          </cell>
          <cell r="B114" t="str">
            <v>ThÐp trßn d=4mm</v>
          </cell>
          <cell r="C114" t="str">
            <v>kg</v>
          </cell>
          <cell r="D114" t="str">
            <v>v</v>
          </cell>
        </row>
        <row r="115">
          <cell r="A115" t="str">
            <v>&gt;10</v>
          </cell>
          <cell r="B115" t="str">
            <v>ThÐp trßn d&gt;10mm</v>
          </cell>
          <cell r="C115" t="str">
            <v>kg</v>
          </cell>
          <cell r="D115" t="str">
            <v>v</v>
          </cell>
        </row>
        <row r="116">
          <cell r="A116" t="str">
            <v>vl</v>
          </cell>
          <cell r="B116" t="str">
            <v>V÷a lãt</v>
          </cell>
          <cell r="C116" t="str">
            <v>m3</v>
          </cell>
          <cell r="D116" t="str">
            <v>v</v>
          </cell>
        </row>
        <row r="117">
          <cell r="A117" t="str">
            <v>vu</v>
          </cell>
          <cell r="B117" t="str">
            <v>V÷a M</v>
          </cell>
          <cell r="C117" t="str">
            <v>m3</v>
          </cell>
          <cell r="D117" t="str">
            <v>v</v>
          </cell>
        </row>
        <row r="118">
          <cell r="A118" t="str">
            <v>bbcn</v>
          </cell>
          <cell r="B118" t="str">
            <v>BiÓn b¸o tªn cÇu</v>
          </cell>
          <cell r="C118" t="str">
            <v>C¸i</v>
          </cell>
          <cell r="D118" t="str">
            <v>v</v>
          </cell>
        </row>
        <row r="119">
          <cell r="A119" t="str">
            <v>vmm</v>
          </cell>
          <cell r="B119" t="str">
            <v xml:space="preserve">V÷a miÕt m¹ch </v>
          </cell>
          <cell r="C119" t="str">
            <v>m3</v>
          </cell>
          <cell r="D119" t="str">
            <v>v</v>
          </cell>
        </row>
        <row r="120">
          <cell r="A120" t="str">
            <v>xmt</v>
          </cell>
          <cell r="B120" t="str">
            <v>Xim¨ng tr¾ng</v>
          </cell>
          <cell r="C120" t="str">
            <v>kg</v>
          </cell>
          <cell r="D120" t="str">
            <v>v</v>
          </cell>
        </row>
        <row r="121">
          <cell r="A121" t="str">
            <v>TRA NH©N C«NG</v>
          </cell>
        </row>
        <row r="122">
          <cell r="A122">
            <v>2.5</v>
          </cell>
          <cell r="B122" t="str">
            <v>Nh©n c«ng bËc 2.5/7</v>
          </cell>
          <cell r="C122" t="str">
            <v>C«ng</v>
          </cell>
          <cell r="D122">
            <v>13216</v>
          </cell>
        </row>
        <row r="123">
          <cell r="A123">
            <v>2.7</v>
          </cell>
          <cell r="B123" t="str">
            <v>Nh©n c«ng bËc 2.7/7</v>
          </cell>
          <cell r="C123" t="str">
            <v>C«ng</v>
          </cell>
          <cell r="D123">
            <v>13481</v>
          </cell>
        </row>
        <row r="124">
          <cell r="A124">
            <v>3</v>
          </cell>
          <cell r="B124" t="str">
            <v>Nh©n c«ng bËc 3.0/7</v>
          </cell>
          <cell r="C124" t="str">
            <v>C«ng</v>
          </cell>
          <cell r="D124">
            <v>13878</v>
          </cell>
        </row>
        <row r="125">
          <cell r="A125">
            <v>3.2</v>
          </cell>
          <cell r="B125" t="str">
            <v>Nh©n c«ng bËc 3.2/7</v>
          </cell>
          <cell r="C125" t="str">
            <v>C«ng</v>
          </cell>
          <cell r="D125">
            <v>13390</v>
          </cell>
        </row>
        <row r="126">
          <cell r="A126">
            <v>3.5</v>
          </cell>
          <cell r="B126" t="str">
            <v>Nh©n c«ng bËc 3.5/7</v>
          </cell>
          <cell r="C126" t="str">
            <v>C«ng</v>
          </cell>
          <cell r="D126">
            <v>14611</v>
          </cell>
        </row>
        <row r="127">
          <cell r="A127">
            <v>3.7</v>
          </cell>
          <cell r="B127" t="str">
            <v>Nh©n c«ng bËc 3,7/7</v>
          </cell>
          <cell r="C127" t="str">
            <v>C«ng</v>
          </cell>
          <cell r="D127">
            <v>14904</v>
          </cell>
        </row>
        <row r="128">
          <cell r="A128" t="str">
            <v>n4</v>
          </cell>
          <cell r="B128" t="str">
            <v>Nh©n c«ng bËc 4,0/7</v>
          </cell>
          <cell r="C128" t="str">
            <v>C«ng</v>
          </cell>
          <cell r="D128">
            <v>15344</v>
          </cell>
        </row>
        <row r="129">
          <cell r="A129">
            <v>4.3</v>
          </cell>
          <cell r="B129" t="str">
            <v>Nh©n c«ng bËc 4,3/7</v>
          </cell>
          <cell r="C129" t="str">
            <v>C«ng</v>
          </cell>
        </row>
        <row r="130">
          <cell r="A130">
            <v>4.5</v>
          </cell>
          <cell r="B130" t="str">
            <v>Nh©n c«ng bËc 4,5/7</v>
          </cell>
          <cell r="C130" t="str">
            <v>C«ng</v>
          </cell>
          <cell r="D130">
            <v>16914</v>
          </cell>
        </row>
        <row r="131">
          <cell r="A131">
            <v>5</v>
          </cell>
          <cell r="B131" t="str">
            <v>Nh©n c«ng bËc 5,0/7</v>
          </cell>
          <cell r="C131" t="str">
            <v>C«ng</v>
          </cell>
          <cell r="D131">
            <v>18484</v>
          </cell>
        </row>
        <row r="132">
          <cell r="B132" t="str">
            <v>®­êng</v>
          </cell>
        </row>
        <row r="133">
          <cell r="A133" t="str">
            <v>2.5d</v>
          </cell>
          <cell r="B133" t="str">
            <v>Nh©n c«ng bËc 2.5/7</v>
          </cell>
          <cell r="C133" t="str">
            <v>C«ng</v>
          </cell>
          <cell r="D133">
            <v>12517</v>
          </cell>
        </row>
        <row r="134">
          <cell r="A134" t="str">
            <v>2.7d</v>
          </cell>
          <cell r="B134" t="str">
            <v>Nh©n c«ng bËc 2.7/7</v>
          </cell>
          <cell r="C134" t="str">
            <v>C«ng</v>
          </cell>
          <cell r="D134">
            <v>12755</v>
          </cell>
        </row>
        <row r="135">
          <cell r="A135" t="str">
            <v>3d</v>
          </cell>
          <cell r="B135" t="str">
            <v>Nh©n c«ng bËc 3.0/7</v>
          </cell>
          <cell r="C135" t="str">
            <v>C«ng</v>
          </cell>
          <cell r="D135">
            <v>13111</v>
          </cell>
        </row>
        <row r="136">
          <cell r="A136" t="str">
            <v>3.5d</v>
          </cell>
          <cell r="B136" t="str">
            <v>Nh©n c«ng bËc 3.5/7</v>
          </cell>
          <cell r="C136" t="str">
            <v>C«ng</v>
          </cell>
          <cell r="D136">
            <v>13808</v>
          </cell>
        </row>
        <row r="137">
          <cell r="A137" t="str">
            <v>3.7d</v>
          </cell>
          <cell r="B137" t="str">
            <v>Nh©n c«ng bËc 3,7/7</v>
          </cell>
          <cell r="C137" t="str">
            <v>C«ng</v>
          </cell>
          <cell r="D137">
            <v>14088</v>
          </cell>
        </row>
        <row r="138">
          <cell r="A138" t="str">
            <v>4d</v>
          </cell>
          <cell r="B138" t="str">
            <v>Nh©n c«ng bËc 4,0/7</v>
          </cell>
          <cell r="C138" t="str">
            <v>C«ng</v>
          </cell>
          <cell r="D138">
            <v>14506</v>
          </cell>
        </row>
        <row r="139">
          <cell r="A139" t="str">
            <v>4.5d</v>
          </cell>
          <cell r="B139" t="str">
            <v>Nh©n c«ng bËc 4,5/7</v>
          </cell>
          <cell r="C139" t="str">
            <v>C«ng</v>
          </cell>
          <cell r="D139">
            <v>15937</v>
          </cell>
        </row>
        <row r="140">
          <cell r="A140" t="str">
            <v>5d</v>
          </cell>
          <cell r="B140" t="str">
            <v>Nh©n c«ng bËc 5,0/7</v>
          </cell>
          <cell r="C140" t="str">
            <v>C«ng</v>
          </cell>
          <cell r="D140">
            <v>17368</v>
          </cell>
        </row>
        <row r="142">
          <cell r="A142" t="str">
            <v>TRA M¸Y TC</v>
          </cell>
        </row>
        <row r="143">
          <cell r="A143" t="str">
            <v>ottn7t</v>
          </cell>
          <cell r="B143" t="str">
            <v>¤t« t­íi nhùa 7T</v>
          </cell>
          <cell r="C143" t="str">
            <v>Ca</v>
          </cell>
          <cell r="D143">
            <v>745096</v>
          </cell>
        </row>
        <row r="144">
          <cell r="A144" t="str">
            <v>ottn5</v>
          </cell>
          <cell r="B144" t="str">
            <v>¤t« t­íi n­íc 5m3</v>
          </cell>
          <cell r="C144" t="str">
            <v>Ca</v>
          </cell>
          <cell r="D144">
            <v>343052</v>
          </cell>
        </row>
        <row r="145">
          <cell r="A145" t="str">
            <v>ot10t</v>
          </cell>
          <cell r="B145" t="str">
            <v>¤t« tù ®æ10T</v>
          </cell>
          <cell r="C145" t="str">
            <v>Ca</v>
          </cell>
          <cell r="D145">
            <v>525740</v>
          </cell>
        </row>
        <row r="146">
          <cell r="A146" t="str">
            <v>ot7t</v>
          </cell>
          <cell r="B146" t="str">
            <v>¤t« tù ®æ7T</v>
          </cell>
          <cell r="C146" t="str">
            <v>Ca</v>
          </cell>
          <cell r="D146">
            <v>444551</v>
          </cell>
        </row>
        <row r="147">
          <cell r="A147" t="str">
            <v>otbt</v>
          </cell>
          <cell r="B147" t="str">
            <v>¤t« vËn chuyÓn bª t«ng</v>
          </cell>
          <cell r="C147" t="str">
            <v>Ca</v>
          </cell>
          <cell r="D147">
            <v>697345</v>
          </cell>
        </row>
        <row r="148">
          <cell r="A148" t="str">
            <v>dbl25</v>
          </cell>
          <cell r="B148" t="str">
            <v>§Çm b¸nh lèp 25T</v>
          </cell>
          <cell r="C148" t="str">
            <v>Ca</v>
          </cell>
          <cell r="D148">
            <v>505651</v>
          </cell>
        </row>
        <row r="149">
          <cell r="A149" t="str">
            <v>bv</v>
          </cell>
          <cell r="B149" t="str">
            <v>B¬m v÷a XM</v>
          </cell>
          <cell r="C149" t="str">
            <v>Ca</v>
          </cell>
          <cell r="D149">
            <v>125828</v>
          </cell>
        </row>
        <row r="150">
          <cell r="A150" t="str">
            <v>b1,2</v>
          </cell>
          <cell r="B150" t="str">
            <v>Bóa ®ãng 1,2T</v>
          </cell>
          <cell r="C150" t="str">
            <v>Ca</v>
          </cell>
          <cell r="D150">
            <v>583634</v>
          </cell>
        </row>
        <row r="151">
          <cell r="A151" t="str">
            <v>b1,8</v>
          </cell>
          <cell r="B151" t="str">
            <v>Bóa ®ãng 1,8T</v>
          </cell>
          <cell r="C151" t="str">
            <v>Ca</v>
          </cell>
          <cell r="D151">
            <v>764856</v>
          </cell>
        </row>
        <row r="152">
          <cell r="A152" t="str">
            <v>b3,5</v>
          </cell>
          <cell r="B152" t="str">
            <v>Bóa ®ãng 3,5T</v>
          </cell>
          <cell r="C152" t="str">
            <v>Ca</v>
          </cell>
          <cell r="D152">
            <v>1105277</v>
          </cell>
        </row>
        <row r="153">
          <cell r="A153" t="str">
            <v>bn1,2</v>
          </cell>
          <cell r="B153" t="str">
            <v>Bóa 1,2T</v>
          </cell>
          <cell r="C153" t="str">
            <v>Ca</v>
          </cell>
          <cell r="D153">
            <v>583634</v>
          </cell>
        </row>
        <row r="154">
          <cell r="A154" t="str">
            <v>bc</v>
          </cell>
          <cell r="B154" t="str">
            <v>Bóa c¨n</v>
          </cell>
          <cell r="C154" t="str">
            <v>Ca</v>
          </cell>
          <cell r="D154">
            <v>24741</v>
          </cell>
        </row>
        <row r="155">
          <cell r="A155" t="str">
            <v>bk</v>
          </cell>
          <cell r="B155" t="str">
            <v>Bóa khoan VRM</v>
          </cell>
          <cell r="C155" t="str">
            <v>Ca</v>
          </cell>
          <cell r="D155">
            <v>6094532</v>
          </cell>
        </row>
        <row r="156">
          <cell r="A156" t="str">
            <v>r40</v>
          </cell>
          <cell r="B156" t="str">
            <v>Bóa rung 40kw</v>
          </cell>
          <cell r="C156" t="str">
            <v>Ca</v>
          </cell>
          <cell r="D156">
            <v>286054</v>
          </cell>
        </row>
        <row r="157">
          <cell r="A157" t="str">
            <v>c10t</v>
          </cell>
          <cell r="B157" t="str">
            <v>CÈu 10T</v>
          </cell>
          <cell r="C157" t="str">
            <v>Ca</v>
          </cell>
          <cell r="D157">
            <v>615511</v>
          </cell>
        </row>
        <row r="158">
          <cell r="A158" t="str">
            <v>c16t</v>
          </cell>
          <cell r="B158" t="str">
            <v>CÈu 16T</v>
          </cell>
          <cell r="C158" t="str">
            <v>Ca</v>
          </cell>
          <cell r="D158">
            <v>823425</v>
          </cell>
        </row>
        <row r="159">
          <cell r="A159" t="str">
            <v>c25T</v>
          </cell>
          <cell r="B159" t="str">
            <v>CÈu 25T</v>
          </cell>
          <cell r="C159" t="str">
            <v>Ca</v>
          </cell>
          <cell r="D159">
            <v>1148366</v>
          </cell>
        </row>
        <row r="160">
          <cell r="A160" t="str">
            <v>c3t</v>
          </cell>
          <cell r="B160" t="str">
            <v>CÈu 3T</v>
          </cell>
          <cell r="C160" t="str">
            <v>Ca</v>
          </cell>
          <cell r="D160">
            <v>235465</v>
          </cell>
        </row>
        <row r="161">
          <cell r="A161" t="str">
            <v>c5t</v>
          </cell>
          <cell r="B161" t="str">
            <v>CÈu 5T</v>
          </cell>
          <cell r="C161" t="str">
            <v>Ca</v>
          </cell>
          <cell r="D161">
            <v>292034</v>
          </cell>
        </row>
        <row r="162">
          <cell r="A162" t="str">
            <v>c6t</v>
          </cell>
          <cell r="B162" t="str">
            <v>CÈu 6T</v>
          </cell>
          <cell r="C162" t="str">
            <v>Ca</v>
          </cell>
          <cell r="D162">
            <v>357174</v>
          </cell>
        </row>
        <row r="163">
          <cell r="A163" t="str">
            <v>cn30t</v>
          </cell>
          <cell r="B163" t="str">
            <v>CÈu næi 30T</v>
          </cell>
          <cell r="C163" t="str">
            <v>Ca</v>
          </cell>
          <cell r="D163">
            <v>2095200</v>
          </cell>
        </row>
        <row r="164">
          <cell r="A164" t="str">
            <v>cx25t</v>
          </cell>
          <cell r="B164" t="str">
            <v>CÈu xÝch 25T</v>
          </cell>
          <cell r="C164" t="str">
            <v>Ca</v>
          </cell>
          <cell r="D164">
            <v>1120935</v>
          </cell>
        </row>
        <row r="165">
          <cell r="A165" t="str">
            <v>50t</v>
          </cell>
          <cell r="B165" t="str">
            <v>CÈu xÝch 50T</v>
          </cell>
          <cell r="C165" t="str">
            <v>Ca</v>
          </cell>
          <cell r="D165">
            <v>1639226</v>
          </cell>
        </row>
        <row r="166">
          <cell r="A166" t="str">
            <v>80t</v>
          </cell>
          <cell r="B166" t="str">
            <v>CÈu xÝch 80T</v>
          </cell>
          <cell r="C166" t="str">
            <v>Ca</v>
          </cell>
          <cell r="D166">
            <v>2474313</v>
          </cell>
        </row>
        <row r="167">
          <cell r="A167" t="str">
            <v>hp</v>
          </cell>
          <cell r="B167" t="str">
            <v>HÖ phao SH</v>
          </cell>
          <cell r="C167" t="str">
            <v>Ca</v>
          </cell>
          <cell r="D167">
            <v>100844</v>
          </cell>
        </row>
        <row r="168">
          <cell r="A168" t="str">
            <v>k250</v>
          </cell>
          <cell r="B168" t="str">
            <v>KÝch 250T</v>
          </cell>
          <cell r="C168" t="str">
            <v>Ca</v>
          </cell>
          <cell r="D168">
            <v>86813</v>
          </cell>
        </row>
        <row r="169">
          <cell r="A169" t="str">
            <v>k500</v>
          </cell>
          <cell r="B169" t="str">
            <v>KÝch 500T</v>
          </cell>
          <cell r="C169" t="str">
            <v>Ca</v>
          </cell>
          <cell r="D169">
            <v>102248</v>
          </cell>
        </row>
        <row r="170">
          <cell r="A170" t="str">
            <v>k50</v>
          </cell>
          <cell r="B170" t="str">
            <v>KÝch 50T</v>
          </cell>
          <cell r="C170" t="str">
            <v>Ca</v>
          </cell>
          <cell r="D170">
            <v>50530</v>
          </cell>
        </row>
        <row r="171">
          <cell r="A171" t="str">
            <v>l8.5</v>
          </cell>
          <cell r="B171" t="str">
            <v>Lu 8.5T</v>
          </cell>
          <cell r="C171" t="str">
            <v>Ca</v>
          </cell>
          <cell r="D171">
            <v>252823</v>
          </cell>
        </row>
        <row r="172">
          <cell r="A172" t="str">
            <v>l10</v>
          </cell>
          <cell r="B172" t="str">
            <v>Lu 10T</v>
          </cell>
          <cell r="C172" t="str">
            <v>Ca</v>
          </cell>
          <cell r="D172">
            <v>288922</v>
          </cell>
        </row>
        <row r="173">
          <cell r="A173" t="str">
            <v>lbl16</v>
          </cell>
          <cell r="B173" t="str">
            <v>Lu b¸nh lèp 16T</v>
          </cell>
          <cell r="C173" t="str">
            <v>Ca</v>
          </cell>
          <cell r="D173">
            <v>432053</v>
          </cell>
        </row>
        <row r="174">
          <cell r="A174" t="str">
            <v>lr25</v>
          </cell>
          <cell r="B174" t="str">
            <v>Lu rung 25T</v>
          </cell>
          <cell r="C174" t="str">
            <v>Ca</v>
          </cell>
          <cell r="D174">
            <v>928648</v>
          </cell>
        </row>
        <row r="175">
          <cell r="A175" t="str">
            <v>bn1,2</v>
          </cell>
          <cell r="B175" t="str">
            <v>Bóa 1,2T</v>
          </cell>
          <cell r="C175" t="str">
            <v>Ca</v>
          </cell>
          <cell r="D175">
            <v>583634</v>
          </cell>
        </row>
        <row r="176">
          <cell r="A176" t="str">
            <v>mdgn</v>
          </cell>
          <cell r="B176" t="str">
            <v>M¸y ®µo gµu ngo¹m 1.5m3</v>
          </cell>
          <cell r="C176" t="str">
            <v>Ca</v>
          </cell>
          <cell r="D176">
            <v>429569</v>
          </cell>
        </row>
        <row r="177">
          <cell r="A177" t="str">
            <v>md&lt;=0,8</v>
          </cell>
          <cell r="B177" t="str">
            <v>M¸y ®µo&lt;=0.8m3</v>
          </cell>
          <cell r="C177" t="str">
            <v>Ca</v>
          </cell>
          <cell r="D177">
            <v>705849</v>
          </cell>
        </row>
        <row r="178">
          <cell r="A178" t="str">
            <v>md25</v>
          </cell>
          <cell r="B178" t="str">
            <v>M¸y ®Çm 25T</v>
          </cell>
          <cell r="C178" t="str">
            <v>Ca</v>
          </cell>
          <cell r="D178">
            <v>505651</v>
          </cell>
        </row>
        <row r="179">
          <cell r="A179" t="str">
            <v>md9</v>
          </cell>
          <cell r="B179" t="str">
            <v>M¸y ®Çm 9T</v>
          </cell>
          <cell r="C179" t="str">
            <v>Ca</v>
          </cell>
          <cell r="D179">
            <v>443844</v>
          </cell>
        </row>
        <row r="180">
          <cell r="A180" t="str">
            <v>db1</v>
          </cell>
          <cell r="B180" t="str">
            <v>M¸y ®Çm bµn 1KW</v>
          </cell>
          <cell r="C180" t="str">
            <v>Ca</v>
          </cell>
          <cell r="D180">
            <v>32525</v>
          </cell>
        </row>
        <row r="181">
          <cell r="A181" t="str">
            <v>dd</v>
          </cell>
          <cell r="B181" t="str">
            <v>M¸y ®Çm dïi 1.5KW</v>
          </cell>
          <cell r="C181" t="str">
            <v>Ca</v>
          </cell>
          <cell r="D181">
            <v>37456</v>
          </cell>
        </row>
        <row r="182">
          <cell r="A182" t="str">
            <v>mbbt50</v>
          </cell>
          <cell r="B182" t="str">
            <v>M¸y b¬m bª t«ng 50m3/h</v>
          </cell>
          <cell r="C182" t="str">
            <v>Ca</v>
          </cell>
          <cell r="D182">
            <v>1433318</v>
          </cell>
        </row>
        <row r="183">
          <cell r="A183" t="str">
            <v>mb200</v>
          </cell>
          <cell r="B183" t="str">
            <v>M¸y b¬m 200m3/h</v>
          </cell>
          <cell r="C183" t="str">
            <v>Ca</v>
          </cell>
          <cell r="D183">
            <v>466499</v>
          </cell>
        </row>
        <row r="184">
          <cell r="A184" t="str">
            <v>b20</v>
          </cell>
          <cell r="B184" t="str">
            <v>M¸y b¬m n­íc 20cv</v>
          </cell>
          <cell r="C184" t="str">
            <v>Ca</v>
          </cell>
          <cell r="D184">
            <v>140009</v>
          </cell>
        </row>
        <row r="185">
          <cell r="A185" t="str">
            <v>b20k</v>
          </cell>
          <cell r="B185" t="str">
            <v>M¸y b¬m n­íc 20kw</v>
          </cell>
          <cell r="C185" t="str">
            <v>Ca</v>
          </cell>
          <cell r="D185">
            <v>107630</v>
          </cell>
        </row>
        <row r="186">
          <cell r="A186" t="str">
            <v>b75</v>
          </cell>
          <cell r="B186" t="str">
            <v>M¸y b¬m n­íc 75cv</v>
          </cell>
          <cell r="C186" t="str">
            <v>Ca</v>
          </cell>
          <cell r="D186">
            <v>466499</v>
          </cell>
        </row>
        <row r="187">
          <cell r="A187" t="str">
            <v>mbv</v>
          </cell>
          <cell r="B187" t="str">
            <v>M¸y phun v÷a xi m¨ng</v>
          </cell>
          <cell r="C187" t="str">
            <v>Ca</v>
          </cell>
          <cell r="D187">
            <v>125828</v>
          </cell>
        </row>
        <row r="188">
          <cell r="A188" t="str">
            <v>mb</v>
          </cell>
          <cell r="B188" t="str">
            <v>M¸y bµo</v>
          </cell>
          <cell r="C188" t="str">
            <v>Ca</v>
          </cell>
          <cell r="D188">
            <v>36492</v>
          </cell>
        </row>
        <row r="189">
          <cell r="A189" t="str">
            <v>mo</v>
          </cell>
          <cell r="B189" t="str">
            <v>M¸y c¾t «xy axetylen</v>
          </cell>
          <cell r="C189" t="str">
            <v>Ca</v>
          </cell>
          <cell r="D189">
            <v>19281</v>
          </cell>
        </row>
        <row r="190">
          <cell r="A190" t="str">
            <v>mcc</v>
          </cell>
          <cell r="B190" t="str">
            <v>M¸y c¾t c¸p</v>
          </cell>
          <cell r="C190" t="str">
            <v>Ca</v>
          </cell>
          <cell r="D190">
            <v>35457</v>
          </cell>
        </row>
        <row r="191">
          <cell r="A191" t="str">
            <v>cg</v>
          </cell>
          <cell r="B191" t="str">
            <v>M¸y c¾t èng</v>
          </cell>
          <cell r="C191" t="str">
            <v>Ca</v>
          </cell>
          <cell r="D191">
            <v>46496</v>
          </cell>
        </row>
        <row r="192">
          <cell r="A192" t="str">
            <v>cth</v>
          </cell>
          <cell r="B192" t="str">
            <v>M¸y c¾t thÐp</v>
          </cell>
          <cell r="C192" t="str">
            <v>Ca</v>
          </cell>
          <cell r="D192">
            <v>164322</v>
          </cell>
        </row>
        <row r="193">
          <cell r="A193" t="str">
            <v>cu</v>
          </cell>
          <cell r="B193" t="str">
            <v>M¸y c¾t uèn cèt thÐp</v>
          </cell>
          <cell r="C193" t="str">
            <v>Ca</v>
          </cell>
          <cell r="D193">
            <v>39789</v>
          </cell>
        </row>
        <row r="194">
          <cell r="A194" t="str">
            <v>cong</v>
          </cell>
          <cell r="B194" t="str">
            <v>M¸y cuèn èng</v>
          </cell>
          <cell r="C194" t="str">
            <v>Ca</v>
          </cell>
          <cell r="D194">
            <v>43589</v>
          </cell>
        </row>
        <row r="195">
          <cell r="A195" t="str">
            <v>h23</v>
          </cell>
          <cell r="B195" t="str">
            <v>M¸y hµn 23KW</v>
          </cell>
          <cell r="C195" t="str">
            <v>Ca</v>
          </cell>
          <cell r="D195">
            <v>77338</v>
          </cell>
        </row>
        <row r="196">
          <cell r="A196" t="str">
            <v>m#</v>
          </cell>
          <cell r="B196" t="str">
            <v>M¸y kh¸c</v>
          </cell>
          <cell r="C196" t="str">
            <v>%</v>
          </cell>
        </row>
        <row r="197">
          <cell r="A197" t="str">
            <v>mk4.5</v>
          </cell>
          <cell r="B197" t="str">
            <v>M¸y khoan 4.5kw</v>
          </cell>
          <cell r="C197" t="str">
            <v>Ca</v>
          </cell>
          <cell r="D197">
            <v>72334</v>
          </cell>
        </row>
        <row r="198">
          <cell r="A198" t="str">
            <v>k</v>
          </cell>
          <cell r="B198" t="str">
            <v>M¸y khoan s¾t cÇm tay</v>
          </cell>
          <cell r="C198" t="str">
            <v>Ca</v>
          </cell>
          <cell r="D198">
            <v>23017</v>
          </cell>
        </row>
        <row r="199">
          <cell r="A199" t="str">
            <v>l8.5</v>
          </cell>
          <cell r="B199" t="str">
            <v>M¸y lu 8.5T</v>
          </cell>
          <cell r="C199" t="str">
            <v>Ca</v>
          </cell>
          <cell r="D199">
            <v>252823</v>
          </cell>
        </row>
        <row r="200">
          <cell r="A200" t="str">
            <v>mlc</v>
          </cell>
          <cell r="B200" t="str">
            <v>M¸y luån c¸p 15Kw</v>
          </cell>
          <cell r="C200" t="str">
            <v>Ca</v>
          </cell>
          <cell r="D200">
            <v>211837</v>
          </cell>
        </row>
        <row r="201">
          <cell r="A201" t="str">
            <v>nk</v>
          </cell>
          <cell r="B201" t="str">
            <v>M¸y nÐn khÝ 10m3/ph</v>
          </cell>
          <cell r="C201" t="str">
            <v>Ca</v>
          </cell>
          <cell r="D201">
            <v>387267</v>
          </cell>
        </row>
        <row r="202">
          <cell r="A202" t="str">
            <v>nk6m3/ph</v>
          </cell>
          <cell r="B202" t="str">
            <v>M¸y nÐn khÝ 6m3/ph</v>
          </cell>
          <cell r="C202" t="str">
            <v>Ca</v>
          </cell>
          <cell r="D202">
            <v>315177</v>
          </cell>
        </row>
        <row r="203">
          <cell r="A203" t="str">
            <v>nk4m3/ph</v>
          </cell>
          <cell r="B203" t="str">
            <v>M¸y nÐn khÝ 4m3/ph</v>
          </cell>
          <cell r="C203" t="str">
            <v>Ca</v>
          </cell>
          <cell r="D203">
            <v>256159</v>
          </cell>
        </row>
        <row r="204">
          <cell r="A204" t="str">
            <v>nk3</v>
          </cell>
          <cell r="B204" t="str">
            <v>M¸y nÐn khÝ ch¹y b»ng §c¬ ®iÖn 300m3/h</v>
          </cell>
          <cell r="C204" t="str">
            <v>Ca</v>
          </cell>
          <cell r="D204">
            <v>265934</v>
          </cell>
        </row>
        <row r="205">
          <cell r="A205" t="str">
            <v>nk6</v>
          </cell>
          <cell r="B205" t="str">
            <v>M¸y nÐn khÝ ch¹y b»ng §c¬ ®iÖn 600m3/h</v>
          </cell>
          <cell r="C205" t="str">
            <v>Ca</v>
          </cell>
          <cell r="D205">
            <v>427871</v>
          </cell>
        </row>
        <row r="206">
          <cell r="A206" t="str">
            <v>mu110</v>
          </cell>
          <cell r="B206" t="str">
            <v>M¸y ñi 110cv</v>
          </cell>
          <cell r="C206" t="str">
            <v>Ca</v>
          </cell>
          <cell r="D206">
            <v>669348</v>
          </cell>
        </row>
        <row r="207">
          <cell r="A207" t="str">
            <v>mu140</v>
          </cell>
          <cell r="B207" t="str">
            <v>M¸y ñi 140cv</v>
          </cell>
          <cell r="C207" t="str">
            <v>Ca</v>
          </cell>
          <cell r="D207">
            <v>865868</v>
          </cell>
        </row>
        <row r="208">
          <cell r="A208" t="str">
            <v>mr</v>
          </cell>
          <cell r="B208" t="str">
            <v>M¸y r¶i 20T/h</v>
          </cell>
          <cell r="C208" t="str">
            <v>Ca</v>
          </cell>
          <cell r="D208">
            <v>643252</v>
          </cell>
        </row>
        <row r="209">
          <cell r="A209" t="str">
            <v>mr50</v>
          </cell>
          <cell r="B209" t="str">
            <v>M¸y r¶I 50-60m3/h</v>
          </cell>
          <cell r="C209" t="str">
            <v>Ca</v>
          </cell>
          <cell r="D209">
            <v>1177680</v>
          </cell>
        </row>
        <row r="210">
          <cell r="A210" t="str">
            <v>msr</v>
          </cell>
          <cell r="B210" t="str">
            <v>M¸y sµng rung</v>
          </cell>
          <cell r="C210" t="str">
            <v>Ca</v>
          </cell>
          <cell r="D210">
            <v>591646</v>
          </cell>
        </row>
        <row r="211">
          <cell r="A211" t="str">
            <v>ms110</v>
          </cell>
          <cell r="B211" t="str">
            <v>M¸y san 110cv</v>
          </cell>
          <cell r="C211" t="str">
            <v>Ca</v>
          </cell>
          <cell r="D211">
            <v>584271</v>
          </cell>
        </row>
        <row r="212">
          <cell r="A212" t="str">
            <v>250l</v>
          </cell>
          <cell r="B212" t="str">
            <v>M¸y trén 250l</v>
          </cell>
          <cell r="C212" t="str">
            <v>Ca</v>
          </cell>
          <cell r="D212">
            <v>96272</v>
          </cell>
        </row>
        <row r="213">
          <cell r="A213" t="str">
            <v>mtdd</v>
          </cell>
          <cell r="B213" t="str">
            <v>M¸y trén dung dÞch Bent«nic</v>
          </cell>
          <cell r="C213" t="str">
            <v>Ca</v>
          </cell>
          <cell r="D213">
            <v>233437</v>
          </cell>
        </row>
        <row r="214">
          <cell r="A214" t="str">
            <v>80l</v>
          </cell>
          <cell r="B214" t="str">
            <v>M¸y trén v÷a 80l</v>
          </cell>
          <cell r="C214" t="str">
            <v>Ca</v>
          </cell>
          <cell r="D214">
            <v>45294</v>
          </cell>
        </row>
        <row r="215">
          <cell r="A215" t="str">
            <v>vt.</v>
          </cell>
          <cell r="B215" t="str">
            <v>M¸y vËn th¨ng 0,8T</v>
          </cell>
          <cell r="C215" t="str">
            <v>Ca</v>
          </cell>
          <cell r="D215">
            <v>54495</v>
          </cell>
        </row>
        <row r="216">
          <cell r="A216" t="str">
            <v>mx0.6</v>
          </cell>
          <cell r="B216" t="str">
            <v>M¸y xóc 0.6m3</v>
          </cell>
          <cell r="C216" t="str">
            <v>Ca</v>
          </cell>
          <cell r="D216">
            <v>469958</v>
          </cell>
        </row>
        <row r="217">
          <cell r="A217" t="str">
            <v>pl3</v>
          </cell>
          <cell r="B217" t="str">
            <v>Pal¨ng xÝch 3T</v>
          </cell>
          <cell r="C217" t="str">
            <v>Ca</v>
          </cell>
          <cell r="D217">
            <v>90447</v>
          </cell>
        </row>
        <row r="218">
          <cell r="A218" t="str">
            <v>200t</v>
          </cell>
          <cell r="B218" t="str">
            <v>Sµ lan 200T</v>
          </cell>
          <cell r="C218" t="str">
            <v>Ca</v>
          </cell>
          <cell r="D218">
            <v>325023</v>
          </cell>
        </row>
        <row r="219">
          <cell r="A219" t="str">
            <v>400t</v>
          </cell>
          <cell r="B219" t="str">
            <v>Sµ lan 400T</v>
          </cell>
          <cell r="C219" t="str">
            <v>Ca</v>
          </cell>
          <cell r="D219">
            <v>670875</v>
          </cell>
        </row>
        <row r="220">
          <cell r="A220" t="str">
            <v>150cv</v>
          </cell>
          <cell r="B220" t="str">
            <v>Tµu kÐo 150cv</v>
          </cell>
          <cell r="C220" t="str">
            <v>Ca</v>
          </cell>
          <cell r="D220">
            <v>775474</v>
          </cell>
        </row>
        <row r="221">
          <cell r="A221" t="str">
            <v>toi5</v>
          </cell>
          <cell r="B221" t="str">
            <v>Têi ®iÖn 5T</v>
          </cell>
          <cell r="C221" t="str">
            <v>Ca</v>
          </cell>
          <cell r="D221">
            <v>70440</v>
          </cell>
        </row>
        <row r="222">
          <cell r="A222" t="str">
            <v>tbtdbt</v>
          </cell>
          <cell r="B222" t="str">
            <v>ThiÕt bÞ treo ®óc bª t«ng</v>
          </cell>
          <cell r="C222" t="str">
            <v>Ca</v>
          </cell>
          <cell r="D222">
            <v>3540279</v>
          </cell>
        </row>
        <row r="223">
          <cell r="A223" t="str">
            <v>tt20-25</v>
          </cell>
          <cell r="B223" t="str">
            <v>Tr¹m trén BTN 20-25T/h</v>
          </cell>
          <cell r="C223" t="str">
            <v>Ca</v>
          </cell>
          <cell r="D223">
            <v>5156262</v>
          </cell>
        </row>
        <row r="224">
          <cell r="A224">
            <v>60</v>
          </cell>
          <cell r="B224" t="str">
            <v>Tr¹m trén bª t«ng 60m3/h</v>
          </cell>
          <cell r="C224" t="str">
            <v>Ca</v>
          </cell>
          <cell r="D224">
            <v>1618214</v>
          </cell>
        </row>
        <row r="225">
          <cell r="A225" t="str">
            <v>xdk+m</v>
          </cell>
          <cell r="B225" t="str">
            <v>Xe ®Çu kÐo vµ moãc</v>
          </cell>
          <cell r="C225" t="str">
            <v>Ca</v>
          </cell>
          <cell r="D225">
            <v>582634</v>
          </cell>
        </row>
        <row r="226">
          <cell r="A226" t="str">
            <v>ld</v>
          </cell>
          <cell r="B226" t="str">
            <v>Xe lao dÇm</v>
          </cell>
          <cell r="C226" t="str">
            <v>Ca</v>
          </cell>
          <cell r="D226">
            <v>2382049</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LIEU"/>
      <sheetName val="CVC"/>
      <sheetName val="PTDG"/>
      <sheetName val="DTCT"/>
      <sheetName val="th"/>
      <sheetName val="KSTK"/>
      <sheetName val="HLM"/>
      <sheetName val="denbu"/>
      <sheetName val="trabang"/>
      <sheetName val="VCTbi"/>
      <sheetName val="hephao"/>
      <sheetName val="Sheet1"/>
      <sheetName val="Congty"/>
      <sheetName val="VPPN"/>
      <sheetName val="XN74"/>
      <sheetName val="XN54"/>
      <sheetName val="XN33"/>
      <sheetName val="NK96"/>
      <sheetName val="XL4Test5"/>
    </sheetNames>
    <sheetDataSet>
      <sheetData sheetId="0"/>
      <sheetData sheetId="1"/>
      <sheetData sheetId="2"/>
      <sheetData sheetId="3" refreshError="1">
        <row r="7">
          <cell r="A7">
            <v>3</v>
          </cell>
        </row>
        <row r="8">
          <cell r="A8">
            <v>12</v>
          </cell>
        </row>
        <row r="13">
          <cell r="A13">
            <v>14</v>
          </cell>
        </row>
        <row r="14">
          <cell r="A14">
            <v>21</v>
          </cell>
        </row>
        <row r="15">
          <cell r="A15">
            <v>23</v>
          </cell>
        </row>
        <row r="16">
          <cell r="A16">
            <v>18</v>
          </cell>
        </row>
        <row r="18">
          <cell r="A18">
            <v>25</v>
          </cell>
        </row>
        <row r="19">
          <cell r="A19">
            <v>27</v>
          </cell>
        </row>
        <row r="20">
          <cell r="A20">
            <v>29</v>
          </cell>
        </row>
        <row r="21">
          <cell r="A21">
            <v>130</v>
          </cell>
        </row>
        <row r="22">
          <cell r="A22">
            <v>97</v>
          </cell>
        </row>
        <row r="29">
          <cell r="A29">
            <v>30</v>
          </cell>
        </row>
        <row r="30">
          <cell r="A30">
            <v>33</v>
          </cell>
        </row>
        <row r="31">
          <cell r="A31">
            <v>41</v>
          </cell>
        </row>
        <row r="32">
          <cell r="A32">
            <v>97</v>
          </cell>
        </row>
        <row r="34">
          <cell r="A34">
            <v>31</v>
          </cell>
        </row>
        <row r="35">
          <cell r="A35">
            <v>32</v>
          </cell>
        </row>
        <row r="36">
          <cell r="A36">
            <v>54</v>
          </cell>
        </row>
        <row r="37">
          <cell r="A37">
            <v>36</v>
          </cell>
        </row>
        <row r="38">
          <cell r="A38">
            <v>97</v>
          </cell>
        </row>
        <row r="40">
          <cell r="A40">
            <v>135</v>
          </cell>
        </row>
        <row r="41">
          <cell r="A41">
            <v>136</v>
          </cell>
        </row>
        <row r="42">
          <cell r="A42">
            <v>137</v>
          </cell>
        </row>
        <row r="43">
          <cell r="A43">
            <v>134</v>
          </cell>
        </row>
        <row r="44">
          <cell r="A44">
            <v>84</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VL"/>
      <sheetName val="ptdg"/>
      <sheetName val="DTCT"/>
      <sheetName val="TH"/>
      <sheetName val="KSTK"/>
      <sheetName val="KLNT"/>
      <sheetName val="Sheet2"/>
      <sheetName val="trabang"/>
      <sheetName val="Dg Dchat"/>
      <sheetName val="Dg Dhinh"/>
      <sheetName val="TVLIEU"/>
      <sheetName val="GTXL"/>
      <sheetName val="Bao gia"/>
      <sheetName val="Trabang-TPhuoc"/>
      <sheetName val="00000000"/>
      <sheetName val="XXXXXXXX"/>
      <sheetName val="XXXXXXX0"/>
      <sheetName val="XXXXXXX1"/>
      <sheetName val="XXXXXXX2"/>
      <sheetName val="XL4Poppy"/>
      <sheetName val="Nghiem thu"/>
      <sheetName val="KS duong"/>
      <sheetName val="Sheet13"/>
      <sheetName val="DTDD"/>
      <sheetName val="DTCD"/>
      <sheetName val="DTDD2003"/>
      <sheetName val="Vayvon"/>
      <sheetName val="Sheet5"/>
      <sheetName val="Sheet4"/>
      <sheetName val="Sheet1"/>
      <sheetName val="Tdien"/>
      <sheetName val="DTSON ADB3-N2"/>
      <sheetName val="Sheet12"/>
      <sheetName val="Sheet11"/>
      <sheetName val="Sheet10"/>
      <sheetName val="Sheet9"/>
      <sheetName val="Sheet7"/>
      <sheetName val="BangketienvayNHS"/>
      <sheetName val="Sheet15"/>
      <sheetName val="Sheet3"/>
      <sheetName val="XL4Test5"/>
      <sheetName val="Congty"/>
      <sheetName val="VPPN"/>
      <sheetName val="XN74"/>
      <sheetName val="XN54"/>
      <sheetName val="XN33"/>
      <sheetName val="NK96"/>
      <sheetName val="Sheet6"/>
      <sheetName val="tong hop"/>
      <sheetName val="phan tich DG"/>
      <sheetName val="gia vat lieu"/>
      <sheetName val="gia xe may"/>
      <sheetName val="gia nhan cong"/>
      <sheetName val="Du_toan"/>
      <sheetName val="NCVL"/>
      <sheetName val="Duoi_phu_phi"/>
      <sheetName val="Thong_ke_thanh_toan_VL"/>
      <sheetName val="Thong_ke_thanh_toan_VL (2)"/>
      <sheetName val="THCT"/>
      <sheetName val="NXT T.bi"/>
      <sheetName val="BC NXT phone"/>
      <sheetName val="KHAI THUE"/>
      <sheetName val="BC TH SD HOA DON"/>
      <sheetName val="Mua vào HD TT"/>
      <sheetName val="Mua vao 5%"/>
      <sheetName val="BK MUA VAO 10%"/>
      <sheetName val="BK BAN RA"/>
      <sheetName val="Thuc thanh"/>
      <sheetName val="TT04"/>
      <sheetName val="dtct cong"/>
      <sheetName val=" quy I-2005"/>
      <sheetName val="Quy 2- 2005 "/>
      <sheetName val="Quy III- 2005 "/>
      <sheetName val="Quy 4- 2005"/>
      <sheetName val="Names"/>
      <sheetName val="TSO_CHUNG"/>
      <sheetName val="gvl"/>
      <sheetName val="Tai khoan"/>
      <sheetName val="TH-XL"/>
      <sheetName val="JS duong"/>
      <sheetName val="tra-vat-lieu"/>
      <sheetName val="35KV gia mo"/>
      <sheetName val="0,4KV -TBA1"/>
      <sheetName val="0,4KV - TBA2"/>
      <sheetName val="TBA"/>
      <sheetName val="Sheet8"/>
      <sheetName val="Bao gêa"/>
      <sheetName val="TKKT-Giapba"/>
    </sheetNames>
    <sheetDataSet>
      <sheetData sheetId="0"/>
      <sheetData sheetId="1"/>
      <sheetData sheetId="2"/>
      <sheetData sheetId="3" refreshError="1">
        <row r="7">
          <cell r="A7" t="str">
            <v>§M</v>
          </cell>
        </row>
        <row r="8">
          <cell r="A8">
            <v>41</v>
          </cell>
        </row>
        <row r="9">
          <cell r="A9">
            <v>42</v>
          </cell>
        </row>
        <row r="10">
          <cell r="A10">
            <v>43</v>
          </cell>
        </row>
        <row r="11">
          <cell r="A11">
            <v>44</v>
          </cell>
        </row>
        <row r="12">
          <cell r="A12">
            <v>45</v>
          </cell>
        </row>
        <row r="13">
          <cell r="A13">
            <v>46</v>
          </cell>
        </row>
        <row r="14">
          <cell r="A14">
            <v>47</v>
          </cell>
        </row>
        <row r="15">
          <cell r="A15">
            <v>48</v>
          </cell>
        </row>
        <row r="16">
          <cell r="A16">
            <v>49</v>
          </cell>
        </row>
        <row r="17">
          <cell r="A17">
            <v>50</v>
          </cell>
        </row>
        <row r="18">
          <cell r="A18">
            <v>51</v>
          </cell>
        </row>
        <row r="19">
          <cell r="A19">
            <v>52</v>
          </cell>
        </row>
        <row r="20">
          <cell r="A20">
            <v>56</v>
          </cell>
        </row>
        <row r="21">
          <cell r="A21">
            <v>57</v>
          </cell>
        </row>
        <row r="22">
          <cell r="A22">
            <v>58</v>
          </cell>
        </row>
        <row r="23">
          <cell r="A23">
            <v>72</v>
          </cell>
        </row>
        <row r="24">
          <cell r="A24">
            <v>71</v>
          </cell>
        </row>
        <row r="25">
          <cell r="A25">
            <v>73</v>
          </cell>
        </row>
        <row r="26">
          <cell r="A26">
            <v>134</v>
          </cell>
        </row>
        <row r="27">
          <cell r="A27">
            <v>90</v>
          </cell>
        </row>
        <row r="28">
          <cell r="A28">
            <v>37</v>
          </cell>
        </row>
        <row r="29">
          <cell r="A29">
            <v>3</v>
          </cell>
        </row>
        <row r="30">
          <cell r="A30">
            <v>129</v>
          </cell>
        </row>
        <row r="31">
          <cell r="A31">
            <v>84</v>
          </cell>
        </row>
        <row r="32">
          <cell r="A32">
            <v>75</v>
          </cell>
        </row>
        <row r="33">
          <cell r="A33">
            <v>108</v>
          </cell>
        </row>
        <row r="34">
          <cell r="A34">
            <v>109</v>
          </cell>
        </row>
        <row r="35">
          <cell r="A35">
            <v>84</v>
          </cell>
        </row>
        <row r="36">
          <cell r="A36">
            <v>85</v>
          </cell>
        </row>
        <row r="37">
          <cell r="A37">
            <v>86</v>
          </cell>
        </row>
        <row r="38">
          <cell r="A38">
            <v>87</v>
          </cell>
        </row>
        <row r="39">
          <cell r="A39">
            <v>89</v>
          </cell>
        </row>
        <row r="40">
          <cell r="A40">
            <v>88</v>
          </cell>
        </row>
        <row r="41">
          <cell r="A41">
            <v>110</v>
          </cell>
        </row>
        <row r="43">
          <cell r="A43">
            <v>54</v>
          </cell>
        </row>
        <row r="44">
          <cell r="A44">
            <v>55</v>
          </cell>
        </row>
        <row r="45">
          <cell r="A45">
            <v>63</v>
          </cell>
        </row>
        <row r="46">
          <cell r="A46">
            <v>64</v>
          </cell>
        </row>
        <row r="47">
          <cell r="A47">
            <v>66</v>
          </cell>
        </row>
        <row r="48">
          <cell r="A48">
            <v>133</v>
          </cell>
        </row>
        <row r="49">
          <cell r="A49">
            <v>134</v>
          </cell>
        </row>
        <row r="50">
          <cell r="A50">
            <v>65</v>
          </cell>
        </row>
        <row r="51">
          <cell r="A51">
            <v>69</v>
          </cell>
        </row>
        <row r="52">
          <cell r="A52">
            <v>68</v>
          </cell>
        </row>
        <row r="53">
          <cell r="A53">
            <v>70</v>
          </cell>
        </row>
        <row r="54">
          <cell r="A54">
            <v>0</v>
          </cell>
        </row>
        <row r="55">
          <cell r="A55" t="str">
            <v>VL</v>
          </cell>
        </row>
        <row r="56">
          <cell r="A56">
            <v>0</v>
          </cell>
        </row>
        <row r="57">
          <cell r="A57">
            <v>0</v>
          </cell>
        </row>
        <row r="58">
          <cell r="A58">
            <v>0</v>
          </cell>
        </row>
        <row r="59">
          <cell r="A59">
            <v>52</v>
          </cell>
        </row>
        <row r="60">
          <cell r="A60">
            <v>53</v>
          </cell>
        </row>
        <row r="61">
          <cell r="A61">
            <v>19</v>
          </cell>
        </row>
        <row r="62">
          <cell r="A62">
            <v>20</v>
          </cell>
        </row>
        <row r="63">
          <cell r="A63">
            <v>53</v>
          </cell>
        </row>
        <row r="64">
          <cell r="A64">
            <v>22</v>
          </cell>
        </row>
        <row r="65">
          <cell r="A65">
            <v>53</v>
          </cell>
        </row>
        <row r="66">
          <cell r="A66">
            <v>3</v>
          </cell>
        </row>
        <row r="67">
          <cell r="A67">
            <v>28</v>
          </cell>
        </row>
        <row r="68">
          <cell r="A68">
            <v>1</v>
          </cell>
        </row>
        <row r="69">
          <cell r="A69">
            <v>2</v>
          </cell>
        </row>
        <row r="70">
          <cell r="A70">
            <v>31</v>
          </cell>
        </row>
        <row r="71">
          <cell r="A71">
            <v>39</v>
          </cell>
        </row>
        <row r="72">
          <cell r="A72">
            <v>40</v>
          </cell>
        </row>
        <row r="73">
          <cell r="A73">
            <v>55</v>
          </cell>
        </row>
        <row r="74">
          <cell r="A74">
            <v>38</v>
          </cell>
        </row>
        <row r="75">
          <cell r="A75">
            <v>98</v>
          </cell>
        </row>
        <row r="76">
          <cell r="A76">
            <v>13</v>
          </cell>
        </row>
        <row r="77">
          <cell r="A77">
            <v>15</v>
          </cell>
        </row>
        <row r="78">
          <cell r="A78">
            <v>16</v>
          </cell>
        </row>
        <row r="79">
          <cell r="A79">
            <v>17</v>
          </cell>
        </row>
        <row r="80">
          <cell r="A80">
            <v>18</v>
          </cell>
        </row>
        <row r="81">
          <cell r="A81">
            <v>59</v>
          </cell>
        </row>
        <row r="82">
          <cell r="A82">
            <v>60</v>
          </cell>
        </row>
        <row r="83">
          <cell r="A83">
            <v>61</v>
          </cell>
        </row>
        <row r="84">
          <cell r="A84">
            <v>135</v>
          </cell>
        </row>
        <row r="85">
          <cell r="A85">
            <v>30</v>
          </cell>
        </row>
        <row r="86">
          <cell r="A86">
            <v>37</v>
          </cell>
        </row>
        <row r="87">
          <cell r="A87">
            <v>29</v>
          </cell>
        </row>
        <row r="88">
          <cell r="A88">
            <v>31</v>
          </cell>
        </row>
        <row r="89">
          <cell r="A89">
            <v>9</v>
          </cell>
        </row>
        <row r="90">
          <cell r="A90">
            <v>10</v>
          </cell>
        </row>
        <row r="91">
          <cell r="A91">
            <v>3</v>
          </cell>
        </row>
        <row r="92">
          <cell r="A92">
            <v>67</v>
          </cell>
        </row>
        <row r="93">
          <cell r="A93">
            <v>32</v>
          </cell>
        </row>
        <row r="94">
          <cell r="A94">
            <v>33</v>
          </cell>
        </row>
        <row r="95">
          <cell r="A95">
            <v>34</v>
          </cell>
        </row>
        <row r="96">
          <cell r="A96">
            <v>35</v>
          </cell>
        </row>
        <row r="97">
          <cell r="A97">
            <v>36</v>
          </cell>
        </row>
        <row r="98">
          <cell r="A98">
            <v>111</v>
          </cell>
        </row>
        <row r="99">
          <cell r="A99">
            <v>1</v>
          </cell>
        </row>
        <row r="100">
          <cell r="A100">
            <v>2</v>
          </cell>
        </row>
        <row r="101">
          <cell r="A101">
            <v>54</v>
          </cell>
        </row>
        <row r="102">
          <cell r="A102">
            <v>126</v>
          </cell>
        </row>
        <row r="103">
          <cell r="A103">
            <v>56</v>
          </cell>
        </row>
        <row r="104">
          <cell r="A104">
            <v>127</v>
          </cell>
        </row>
        <row r="105">
          <cell r="A105">
            <v>86</v>
          </cell>
        </row>
        <row r="106">
          <cell r="A106">
            <v>3</v>
          </cell>
        </row>
        <row r="107">
          <cell r="A107">
            <v>129</v>
          </cell>
        </row>
        <row r="108">
          <cell r="A108">
            <v>58</v>
          </cell>
        </row>
        <row r="109">
          <cell r="A109">
            <v>59</v>
          </cell>
        </row>
        <row r="110">
          <cell r="A110">
            <v>112</v>
          </cell>
        </row>
        <row r="111">
          <cell r="A111">
            <v>113</v>
          </cell>
        </row>
        <row r="112">
          <cell r="A112">
            <v>114</v>
          </cell>
        </row>
        <row r="113">
          <cell r="A113">
            <v>116</v>
          </cell>
        </row>
        <row r="114">
          <cell r="A114">
            <v>117</v>
          </cell>
        </row>
        <row r="115">
          <cell r="A115">
            <v>118</v>
          </cell>
        </row>
        <row r="116">
          <cell r="A116">
            <v>119</v>
          </cell>
        </row>
        <row r="117">
          <cell r="A117">
            <v>125</v>
          </cell>
        </row>
        <row r="118">
          <cell r="A118">
            <v>120</v>
          </cell>
        </row>
        <row r="119">
          <cell r="A119">
            <v>122</v>
          </cell>
        </row>
        <row r="120">
          <cell r="A120">
            <v>123</v>
          </cell>
        </row>
        <row r="121">
          <cell r="A121">
            <v>124</v>
          </cell>
        </row>
        <row r="122">
          <cell r="A122">
            <v>125</v>
          </cell>
        </row>
        <row r="123">
          <cell r="A123">
            <v>76</v>
          </cell>
        </row>
        <row r="124">
          <cell r="A124">
            <v>125</v>
          </cell>
        </row>
        <row r="125">
          <cell r="A125">
            <v>108</v>
          </cell>
        </row>
        <row r="126">
          <cell r="A126">
            <v>109</v>
          </cell>
        </row>
        <row r="127">
          <cell r="A127">
            <v>105</v>
          </cell>
        </row>
        <row r="128">
          <cell r="A128">
            <v>106</v>
          </cell>
        </row>
        <row r="129">
          <cell r="A129">
            <v>129</v>
          </cell>
        </row>
        <row r="131">
          <cell r="A131">
            <v>130</v>
          </cell>
        </row>
        <row r="132">
          <cell r="A132">
            <v>147</v>
          </cell>
        </row>
        <row r="133">
          <cell r="A133">
            <v>132</v>
          </cell>
        </row>
        <row r="134">
          <cell r="A134">
            <v>52</v>
          </cell>
        </row>
        <row r="135">
          <cell r="A135">
            <v>133</v>
          </cell>
        </row>
        <row r="136">
          <cell r="A136">
            <v>146</v>
          </cell>
        </row>
        <row r="137">
          <cell r="A137">
            <v>21</v>
          </cell>
        </row>
        <row r="138">
          <cell r="A138">
            <v>22</v>
          </cell>
        </row>
        <row r="139">
          <cell r="A139">
            <v>23</v>
          </cell>
        </row>
        <row r="140">
          <cell r="A140">
            <v>24</v>
          </cell>
        </row>
        <row r="141">
          <cell r="A141">
            <v>25</v>
          </cell>
        </row>
        <row r="142">
          <cell r="A142">
            <v>3</v>
          </cell>
        </row>
        <row r="143">
          <cell r="A143">
            <v>26</v>
          </cell>
        </row>
        <row r="144">
          <cell r="A144">
            <v>85</v>
          </cell>
        </row>
        <row r="145">
          <cell r="A145">
            <v>78</v>
          </cell>
        </row>
        <row r="146">
          <cell r="A146">
            <v>77</v>
          </cell>
        </row>
        <row r="147">
          <cell r="A147">
            <v>79</v>
          </cell>
        </row>
        <row r="148">
          <cell r="A148">
            <v>80</v>
          </cell>
        </row>
        <row r="149">
          <cell r="A149">
            <v>81</v>
          </cell>
        </row>
        <row r="150">
          <cell r="A150">
            <v>82</v>
          </cell>
        </row>
        <row r="151">
          <cell r="A151">
            <v>3</v>
          </cell>
        </row>
        <row r="152">
          <cell r="A152">
            <v>27</v>
          </cell>
        </row>
        <row r="153">
          <cell r="A153">
            <v>63</v>
          </cell>
        </row>
        <row r="154">
          <cell r="A154">
            <v>84</v>
          </cell>
        </row>
        <row r="155">
          <cell r="A155">
            <v>74</v>
          </cell>
        </row>
        <row r="156">
          <cell r="A156">
            <v>84</v>
          </cell>
        </row>
        <row r="157">
          <cell r="A157">
            <v>83</v>
          </cell>
        </row>
        <row r="158">
          <cell r="A158">
            <v>1</v>
          </cell>
        </row>
        <row r="159">
          <cell r="A159">
            <v>2</v>
          </cell>
        </row>
        <row r="161">
          <cell r="A161">
            <v>105</v>
          </cell>
        </row>
        <row r="162">
          <cell r="A162">
            <v>3</v>
          </cell>
        </row>
        <row r="163">
          <cell r="A163">
            <v>129</v>
          </cell>
        </row>
        <row r="164">
          <cell r="A164">
            <v>84</v>
          </cell>
        </row>
        <row r="165">
          <cell r="A165">
            <v>108</v>
          </cell>
        </row>
        <row r="166">
          <cell r="A166">
            <v>86</v>
          </cell>
        </row>
        <row r="167">
          <cell r="A167">
            <v>109</v>
          </cell>
        </row>
        <row r="169">
          <cell r="A169">
            <v>91</v>
          </cell>
        </row>
        <row r="170">
          <cell r="A170">
            <v>92</v>
          </cell>
        </row>
        <row r="171">
          <cell r="A171">
            <v>107</v>
          </cell>
        </row>
        <row r="172">
          <cell r="A172">
            <v>3</v>
          </cell>
        </row>
        <row r="173">
          <cell r="A173">
            <v>99</v>
          </cell>
        </row>
        <row r="175">
          <cell r="A175">
            <v>103</v>
          </cell>
        </row>
        <row r="176">
          <cell r="A176">
            <v>53</v>
          </cell>
        </row>
        <row r="177">
          <cell r="A177">
            <v>91</v>
          </cell>
        </row>
        <row r="178">
          <cell r="A178">
            <v>92</v>
          </cell>
        </row>
        <row r="179">
          <cell r="A179">
            <v>5</v>
          </cell>
        </row>
        <row r="180">
          <cell r="A180">
            <v>4</v>
          </cell>
        </row>
        <row r="182">
          <cell r="A182">
            <v>100</v>
          </cell>
        </row>
        <row r="183">
          <cell r="A183">
            <v>101</v>
          </cell>
        </row>
        <row r="184">
          <cell r="A184">
            <v>106</v>
          </cell>
        </row>
        <row r="185">
          <cell r="A185">
            <v>7</v>
          </cell>
        </row>
        <row r="186">
          <cell r="A186">
            <v>6</v>
          </cell>
        </row>
        <row r="187">
          <cell r="A187">
            <v>8</v>
          </cell>
        </row>
        <row r="188">
          <cell r="A188">
            <v>102</v>
          </cell>
        </row>
        <row r="189">
          <cell r="A189">
            <v>126</v>
          </cell>
        </row>
        <row r="190">
          <cell r="A190">
            <v>69</v>
          </cell>
        </row>
        <row r="191">
          <cell r="A191">
            <v>91</v>
          </cell>
        </row>
        <row r="192">
          <cell r="A192">
            <v>92</v>
          </cell>
        </row>
        <row r="193">
          <cell r="A193">
            <v>96</v>
          </cell>
        </row>
        <row r="194">
          <cell r="A194">
            <v>97</v>
          </cell>
        </row>
        <row r="195">
          <cell r="A195">
            <v>93</v>
          </cell>
        </row>
        <row r="196">
          <cell r="A196">
            <v>94</v>
          </cell>
        </row>
        <row r="197">
          <cell r="A197">
            <v>13</v>
          </cell>
        </row>
        <row r="198">
          <cell r="A198">
            <v>14</v>
          </cell>
        </row>
        <row r="199">
          <cell r="A199">
            <v>15</v>
          </cell>
        </row>
        <row r="200">
          <cell r="A200">
            <v>16</v>
          </cell>
        </row>
        <row r="201">
          <cell r="A201">
            <v>132</v>
          </cell>
        </row>
        <row r="202">
          <cell r="A202">
            <v>91</v>
          </cell>
        </row>
        <row r="203">
          <cell r="A203">
            <v>92</v>
          </cell>
        </row>
        <row r="204">
          <cell r="A204">
            <v>96</v>
          </cell>
        </row>
        <row r="205">
          <cell r="A205">
            <v>97</v>
          </cell>
        </row>
        <row r="206">
          <cell r="A206">
            <v>93</v>
          </cell>
        </row>
        <row r="207">
          <cell r="A207">
            <v>20</v>
          </cell>
        </row>
        <row r="208">
          <cell r="A208">
            <v>19</v>
          </cell>
        </row>
        <row r="209">
          <cell r="A209">
            <v>138</v>
          </cell>
        </row>
        <row r="210">
          <cell r="A210">
            <v>91</v>
          </cell>
        </row>
        <row r="211">
          <cell r="A211">
            <v>92</v>
          </cell>
        </row>
        <row r="212">
          <cell r="A212">
            <v>96</v>
          </cell>
        </row>
        <row r="213">
          <cell r="A213">
            <v>97</v>
          </cell>
        </row>
        <row r="214">
          <cell r="A214">
            <v>105</v>
          </cell>
        </row>
        <row r="215">
          <cell r="A215">
            <v>106</v>
          </cell>
        </row>
        <row r="216">
          <cell r="A216">
            <v>93</v>
          </cell>
        </row>
        <row r="217">
          <cell r="A217">
            <v>95</v>
          </cell>
        </row>
        <row r="218">
          <cell r="A218">
            <v>126</v>
          </cell>
        </row>
        <row r="219">
          <cell r="A219">
            <v>3</v>
          </cell>
        </row>
        <row r="220">
          <cell r="A220">
            <v>129</v>
          </cell>
        </row>
        <row r="221">
          <cell r="A221">
            <v>130</v>
          </cell>
        </row>
        <row r="222">
          <cell r="A222">
            <v>131</v>
          </cell>
        </row>
        <row r="223">
          <cell r="A223">
            <v>67</v>
          </cell>
        </row>
        <row r="225">
          <cell r="A225">
            <v>131</v>
          </cell>
        </row>
        <row r="226">
          <cell r="A226">
            <v>133</v>
          </cell>
        </row>
        <row r="227">
          <cell r="A227">
            <v>126</v>
          </cell>
        </row>
        <row r="228">
          <cell r="A228">
            <v>108</v>
          </cell>
        </row>
        <row r="229">
          <cell r="A229">
            <v>109</v>
          </cell>
        </row>
        <row r="230">
          <cell r="A230">
            <v>105</v>
          </cell>
        </row>
        <row r="231">
          <cell r="A231">
            <v>106</v>
          </cell>
        </row>
        <row r="232">
          <cell r="A232">
            <v>3</v>
          </cell>
        </row>
        <row r="233">
          <cell r="A233">
            <v>1</v>
          </cell>
        </row>
        <row r="234">
          <cell r="A234">
            <v>128</v>
          </cell>
        </row>
        <row r="235">
          <cell r="A235">
            <v>130</v>
          </cell>
        </row>
        <row r="236">
          <cell r="A236">
            <v>67</v>
          </cell>
        </row>
        <row r="237">
          <cell r="A237">
            <v>129</v>
          </cell>
        </row>
      </sheetData>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sheetData sheetId="73"/>
      <sheetData sheetId="74"/>
      <sheetData sheetId="75" refreshError="1"/>
      <sheetData sheetId="76" refreshError="1"/>
      <sheetData sheetId="77" refreshError="1"/>
      <sheetData sheetId="78" refreshError="1"/>
      <sheetData sheetId="79" refreshError="1"/>
      <sheetData sheetId="80" refreshError="1"/>
      <sheetData sheetId="81" refreshError="1"/>
      <sheetData sheetId="82"/>
      <sheetData sheetId="83"/>
      <sheetData sheetId="84"/>
      <sheetData sheetId="85"/>
      <sheetData sheetId="86"/>
      <sheetData sheetId="87" refreshError="1"/>
      <sheetData sheetId="8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do"/>
      <sheetName val="T.toan"/>
      <sheetName val="EIRR"/>
      <sheetName val="Cp&gt;20"/>
      <sheetName val="EIRR&gt; 2"/>
      <sheetName val="Ln&lt;10"/>
      <sheetName val="EIRR&lt; 1"/>
      <sheetName val="Ln&lt;20"/>
      <sheetName val="EIRR&lt;2"/>
      <sheetName val="Cp&gt;10-Ln&lt;10"/>
      <sheetName val="EIRR&gt;1&lt;1"/>
    </sheetNames>
    <sheetDataSet>
      <sheetData sheetId="0" refreshError="1"/>
      <sheetData sheetId="1"/>
      <sheetData sheetId="2"/>
      <sheetData sheetId="3"/>
      <sheetData sheetId="4"/>
      <sheetData sheetId="5"/>
      <sheetData sheetId="6"/>
      <sheetData sheetId="7"/>
      <sheetData sheetId="8"/>
      <sheetData sheetId="9"/>
      <sheetData sheetId="1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D"/>
      <sheetName val="TN"/>
      <sheetName val="THN"/>
      <sheetName val="CAMAY"/>
      <sheetName val="VL"/>
      <sheetName val="NHANCONGduong"/>
      <sheetName val="Nhan cong cong"/>
      <sheetName val="VUA"/>
      <sheetName val="HSO"/>
      <sheetName val="Phatsinh"/>
      <sheetName val="KHTT"/>
      <sheetName val="00000000"/>
      <sheetName val="10000000"/>
      <sheetName val="20000000"/>
      <sheetName val="30000000"/>
      <sheetName val="XL4Poppy"/>
      <sheetName val="XL4Poppy (2)"/>
      <sheetName val="NHALCONGduong"/>
      <sheetName val="Congty"/>
      <sheetName val="VPPN"/>
      <sheetName val="XN74"/>
      <sheetName val="XN54"/>
      <sheetName val="XN33"/>
      <sheetName val="NK96"/>
      <sheetName val="XL4Test5"/>
      <sheetName val="Nhan cong`#/.g"/>
      <sheetName val="Sheet1"/>
      <sheetName val="Sheet2"/>
      <sheetName val="Sheet3"/>
      <sheetName val="CHTT"/>
      <sheetName val="NLANCONGduong"/>
      <sheetName val="DTCT"/>
      <sheetName val="DGduong"/>
      <sheetName val="PhatsiûÎ"/>
      <sheetName val="N6"/>
      <sheetName val="PHU XUAN"/>
      <sheetName val="PHU XUAN (2)"/>
      <sheetName val="TRAN-TRUONGXUAN"/>
      <sheetName val="TRAN-TRUONGXUAN (2)"/>
      <sheetName val="QLO28"/>
      <sheetName val="tinhlo10"/>
      <sheetName val="HOA AN (2)"/>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CTN"/>
      <sheetName val="XXXXXXXX"/>
      <sheetName val="ဳ0000000"/>
      <sheetName val="VaoMavaKL"/>
      <sheetName val="VaoSL"/>
      <sheetName val="KQPTVL"/>
      <sheetName val="KQPTVLNgang"/>
      <sheetName val="DMCTDoiDonVi"/>
      <sheetName val="CMa"/>
      <sheetName val="NC"/>
      <sheetName val="MTC"/>
      <sheetName val="XL_x0014_Poppy"/>
      <sheetName val="FHANCONGduong"/>
      <sheetName val="N`an cong cong"/>
      <sheetName val="XL4Poppy (2䀁"/>
      <sheetName val="NHALCONGdu_x000f_ng"/>
      <sheetName val="Nha_x000e_ cong`#/.g"/>
      <sheetName val="Tra_bang"/>
      <sheetName val="TT35"/>
      <sheetName val="?0000000"/>
      <sheetName val="XL4Poppy (2?"/>
      <sheetName val="lam-moi"/>
      <sheetName val="DONGIA"/>
      <sheetName val="thao-go"/>
      <sheetName val="TH XL"/>
      <sheetName val="TT"/>
      <sheetName val="THM"/>
      <sheetName val="THAT"/>
      <sheetName val="THTN"/>
      <sheetName val="THGC"/>
      <sheetName val="GCTL"/>
      <sheetName val="CHITIET"/>
      <sheetName val="GIAVL"/>
      <sheetName val="Tai khoan"/>
      <sheetName val="CTGS"/>
      <sheetName val="dongia (2)"/>
      <sheetName val="LKVL-CK-HT-GD1"/>
      <sheetName val="giathanh1"/>
      <sheetName val="THPDMoi  (2)"/>
      <sheetName val="gtrinh"/>
      <sheetName val="phuluc1"/>
      <sheetName val="TONG HOP VL-NC"/>
      <sheetName val="TONGKE3p "/>
      <sheetName val="TH VL, NC, DDHT Thanhphuoc"/>
      <sheetName val="#REF"/>
      <sheetName val="DON GIA"/>
      <sheetName val="TONGKE-HT"/>
      <sheetName val="DG"/>
      <sheetName val="t-h HA THE"/>
      <sheetName val="CHITIET VL-NC-TT -1p"/>
      <sheetName val="TONG HOP VL-NC TT"/>
      <sheetName val="TNHCHINH"/>
      <sheetName val="CHITIET VL-NC"/>
      <sheetName val="VC"/>
      <sheetName val="Tiepdia"/>
      <sheetName val="CHITIET VL-NC-TT-3p"/>
      <sheetName val="TDTKP"/>
      <sheetName val="TDTKP1"/>
      <sheetName val="KPVC-BD "/>
      <sheetName val="VCV-BE-TONG"/>
      <sheetName val="Sh_x0003__x0000_t3"/>
      <sheetName val="Bang_tra"/>
      <sheetName val="²_x0000__x0000_t4"/>
      <sheetName val="Nhan ckng cong"/>
      <sheetName val="10_x0010_00000"/>
      <sheetName val="XL4Pop0y (2)"/>
      <sheetName val="Nhan cong`_x0003_/.g"/>
      <sheetName val="NHALCOJGduong"/>
      <sheetName val="TPAN-TRUONGXUAN"/>
      <sheetName val="S(eet12"/>
      <sheetName val="Chiet tinh dz35"/>
      <sheetName val="tra_vat_lieu"/>
      <sheetName val="Cp&gt;10-Ln&lt;10"/>
      <sheetName val="Ln&lt;20"/>
      <sheetName val="EIRR&gt;1&lt;1"/>
      <sheetName val="EIRR&gt; 2"/>
      <sheetName val="EIRR&lt;2"/>
      <sheetName val="gvl"/>
      <sheetName val="TSCD"/>
      <sheetName val="HE SO"/>
      <sheetName val="MTO REV.2(ARMOR)"/>
      <sheetName val="NHANCONGduo.g"/>
      <sheetName val="Dieuchinh"/>
      <sheetName val="Coc 32 m(Cho mo)"/>
      <sheetName val="Sh_x0003_?t3"/>
      <sheetName val="²??t4"/>
      <sheetName val="vlieu"/>
      <sheetName val="Overview"/>
      <sheetName val="MTL$-INTER"/>
      <sheetName val="Nhan cong`#_.g"/>
      <sheetName val="Nha_x000e_ cong`#_.g"/>
      <sheetName val="_0000000"/>
      <sheetName val="XL4Poppy (2_"/>
      <sheetName val="Nhan_cong_cong"/>
      <sheetName val="XL4Poppy_(2)"/>
      <sheetName val="Nhan_cong`#/_g"/>
      <sheetName val="PHU_XUAN"/>
      <sheetName val="PHU_XUAN_(2)"/>
      <sheetName val="TRAN-TRUONGXUAN_(2)"/>
      <sheetName val="HOA_AN_(2)"/>
      <sheetName val="XL4Poppy_(2䀁"/>
      <sheetName val="XLPoppy"/>
      <sheetName val="N`an_cong_cong"/>
      <sheetName val="NHALCONGdung"/>
      <sheetName val="Nha_cong`#/_g"/>
      <sheetName val="²"/>
      <sheetName val="NHALÃONGduong"/>
      <sheetName val="Óheet1"/>
      <sheetName val="CÈTT"/>
      <sheetName val="TRAN-TÒUONGXUAN"/>
      <sheetName val="XXHXXXXX"/>
      <sheetName val="V!oSL"/>
      <sheetName val="ÄMCTDoiDonVi"/>
      <sheetName val="Nhan_cong`#__g"/>
      <sheetName val="Nha_cong`#__g"/>
      <sheetName val="Sh_x0003_"/>
      <sheetName val="Nhan cong`_x0003__.g"/>
      <sheetName val="XL4Test5S"/>
      <sheetName val="Tra KS"/>
      <sheetName val="²__t4"/>
      <sheetName val="Shegt6"/>
      <sheetName val="Shget7"/>
      <sheetName val="Sjeet8"/>
      <sheetName val="Sheeu15"/>
      <sheetName val="XXXYXXXX"/>
      <sheetName val="²_x0000__x0000_€t4"/>
      <sheetName val="²??€t4"/>
      <sheetName val="Sh_x0003__t3"/>
      <sheetName val="CLa"/>
      <sheetName val="2000_x0010_000"/>
      <sheetName val="SUMMARY"/>
      <sheetName val="²__€t4"/>
      <sheetName val="KQPTRLNgang"/>
      <sheetName val="DTCP"/>
      <sheetName val="Luong+may"/>
      <sheetName val="Sheet!3"/>
      <sheetName val="TRAN-TRUONG塅䕃⹌塅E(2)"/>
      <sheetName val="tra-vat-lieu"/>
      <sheetName val="XL4Poppy_(2?"/>
      <sheetName val="HL4Poppy"/>
      <sheetName val="Chi phi khac 4.3KH-CP"/>
      <sheetName val="Nhatkychung"/>
      <sheetName val="Nhatkychung - cu"/>
      <sheetName val="2      0"/>
      <sheetName val="FA-LISTING"/>
      <sheetName val="DT32"/>
      <sheetName val="TRAN-TRUONG????E(2)"/>
      <sheetName val="Phatsi��"/>
      <sheetName val="�_x0000__x0000_�t4"/>
      <sheetName val="�??�t4"/>
      <sheetName val="�"/>
      <sheetName val="TRAN-TRUONG____E(2)"/>
      <sheetName val="�__�t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sheetData sheetId="119"/>
      <sheetData sheetId="120"/>
      <sheetData sheetId="121"/>
      <sheetData sheetId="122"/>
      <sheetData sheetId="123"/>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sheetData sheetId="137" refreshError="1"/>
      <sheetData sheetId="138" refreshError="1"/>
      <sheetData sheetId="139"/>
      <sheetData sheetId="140"/>
      <sheetData sheetId="141" refreshError="1"/>
      <sheetData sheetId="142" refreshError="1"/>
      <sheetData sheetId="143" refreshError="1"/>
      <sheetData sheetId="144"/>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refreshError="1"/>
      <sheetData sheetId="169" refreshError="1"/>
      <sheetData sheetId="170" refreshError="1"/>
      <sheetData sheetId="171" refreshError="1"/>
      <sheetData sheetId="172"/>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refreshError="1"/>
      <sheetData sheetId="186" refreshError="1"/>
      <sheetData sheetId="187"/>
      <sheetData sheetId="188" refreshError="1"/>
      <sheetData sheetId="189" refreshError="1"/>
      <sheetData sheetId="190"/>
      <sheetData sheetId="191" refreshError="1"/>
      <sheetData sheetId="192" refreshError="1"/>
      <sheetData sheetId="193" refreshError="1"/>
      <sheetData sheetId="194"/>
      <sheetData sheetId="195"/>
      <sheetData sheetId="196" refreshError="1"/>
      <sheetData sheetId="197" refreshError="1"/>
      <sheetData sheetId="198"/>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n"/>
      <sheetName val="mat"/>
      <sheetName val="cong"/>
      <sheetName val="vua"/>
      <sheetName val="rph"/>
      <sheetName val="gVL"/>
      <sheetName val="dtoan"/>
      <sheetName val="dtoan -ctiet"/>
      <sheetName val="dt-kphi"/>
      <sheetName val="dt-kphi (2)"/>
      <sheetName val="dt-kphi-ctiet"/>
      <sheetName val="bth-kphi"/>
      <sheetName val="XL4Poppy"/>
      <sheetName val="KluongKm2,4"/>
      <sheetName val="B.cao"/>
      <sheetName val="T.tiet"/>
      <sheetName val="T.N"/>
      <sheetName val="00000000"/>
      <sheetName val="YEU TO CONG"/>
      <sheetName val="TD 3DIEM"/>
      <sheetName val="TD 2DIEM"/>
      <sheetName val="XL4Test5"/>
      <sheetName val="THKL"/>
      <sheetName val="DPHOIDAT"/>
      <sheetName val="BGVL_03"/>
      <sheetName val="CPVUA_03"/>
      <sheetName val="DGCT_03"/>
      <sheetName val="DT1_03"/>
      <sheetName val="BGVL"/>
      <sheetName val="CPVUA"/>
      <sheetName val="DGCT_02"/>
      <sheetName val="DGCONG_02"/>
      <sheetName val="DGKE_02"/>
      <sheetName val="CTCONG_02"/>
      <sheetName val="DT1_02"/>
      <sheetName val="DTCT_02 _2595"/>
      <sheetName val="DTCT_02"/>
      <sheetName val="00000001"/>
      <sheetName val="00000002"/>
      <sheetName val="UNIT"/>
      <sheetName val="Piers of Main Flyover (1)"/>
      <sheetName val="Cot Tru1"/>
      <sheetName val="P3-TanAn-Factored"/>
      <sheetName val="P4-TanAn-Factored"/>
      <sheetName val="COC KHOAN M1"/>
      <sheetName val="COC KHOAN M2"/>
      <sheetName val="COC KHOAN T1"/>
      <sheetName val="COC KHOAN T5"/>
      <sheetName val="COC KHOAN T4"/>
      <sheetName val="COC DONG"/>
      <sheetName val="BANG"/>
      <sheetName val="TSCD DUNG CHUNG "/>
      <sheetName val="KHKHAUHAOTSCHUNG"/>
      <sheetName val="TSCDTOAN NHA MAY"/>
      <sheetName val="CPSXTOAN BO SP"/>
      <sheetName val="PBCPCHUNG CHO CAC DTUONG"/>
      <sheetName val="Congty"/>
      <sheetName val="VPPN"/>
      <sheetName val="XN74"/>
      <sheetName val="XN54"/>
      <sheetName val="XN33"/>
      <sheetName val="NK96"/>
      <sheetName val="Sheet2"/>
      <sheetName val="dn"/>
      <sheetName val="DU TOAN"/>
      <sheetName val="CHI TIET"/>
      <sheetName val="KLnt"/>
      <sheetName val="PHAN TICH"/>
      <sheetName val="Sheet1"/>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XXXXXXXX"/>
      <sheetName val="10000000"/>
      <sheetName val="solieu"/>
      <sheetName val="VL"/>
      <sheetName val="PLV"/>
      <sheetName val="Dongia"/>
      <sheetName val="DTCTtaluy"/>
      <sheetName val="KLDGTT&lt;120%"/>
      <sheetName val="PL2"/>
      <sheetName val="DTnen"/>
      <sheetName val="PL"/>
      <sheetName val="TH"/>
      <sheetName val="THKL nghiemthu"/>
      <sheetName val="DTCTtaluy (2)"/>
      <sheetName val="KLDGTT&lt;120% (2)"/>
      <sheetName val="TH (2)"/>
      <sheetName val="XXXXXXX0"/>
      <sheetName val="XXXXXXX1"/>
      <sheetName val="20000000"/>
      <sheetName val="30000000"/>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
      <sheetName val="XN79"/>
      <sheetName val="CTMT"/>
      <sheetName val="may"/>
      <sheetName val="Vatlieu cau"/>
      <sheetName val="cau DS11"/>
      <sheetName val="cau DS12"/>
      <sheetName val="THCDS12"/>
      <sheetName val="dgcau"/>
      <sheetName val="THCDS11"/>
      <sheetName val="DGCT"/>
      <sheetName val="DGCong"/>
      <sheetName val="Vatlieu"/>
      <sheetName val="nhancong"/>
      <sheetName val="KL"/>
      <sheetName val="TO HUNG"/>
      <sheetName val="CONGNHAN NE"/>
      <sheetName val="XINGUYEP"/>
      <sheetName val="TH331"/>
      <sheetName val="dt-iphi"/>
      <sheetName val="ptvl0-1"/>
      <sheetName val="0-1"/>
      <sheetName val="ptvl4-5"/>
      <sheetName val="4-5"/>
      <sheetName val="ptvl3-4"/>
      <sheetName val="3-4"/>
      <sheetName val="ptvl2-3"/>
      <sheetName val="2-3"/>
      <sheetName val="vlcong"/>
      <sheetName val="ptvl1-2"/>
      <sheetName val="1-2"/>
    </sheetNames>
    <sheetDataSet>
      <sheetData sheetId="0" refreshError="1"/>
      <sheetData sheetId="1" refreshError="1"/>
      <sheetData sheetId="2" refreshError="1"/>
      <sheetData sheetId="3" refreshError="1"/>
      <sheetData sheetId="4" refreshError="1"/>
      <sheetData sheetId="5" refreshError="1">
        <row r="10">
          <cell r="Q10">
            <v>58000</v>
          </cell>
        </row>
        <row r="12">
          <cell r="Q12">
            <v>54000</v>
          </cell>
        </row>
        <row r="15">
          <cell r="Q15">
            <v>164</v>
          </cell>
        </row>
        <row r="20">
          <cell r="Q20">
            <v>18000</v>
          </cell>
        </row>
        <row r="21">
          <cell r="Q21">
            <v>50000</v>
          </cell>
        </row>
        <row r="23">
          <cell r="Q23">
            <v>4340</v>
          </cell>
        </row>
        <row r="28">
          <cell r="Q28">
            <v>1364000</v>
          </cell>
        </row>
        <row r="29">
          <cell r="Q29">
            <v>6091</v>
          </cell>
        </row>
        <row r="30">
          <cell r="Q30">
            <v>3500</v>
          </cell>
        </row>
        <row r="37">
          <cell r="Q37">
            <v>30000</v>
          </cell>
        </row>
        <row r="40">
          <cell r="Q40">
            <v>4500</v>
          </cell>
        </row>
        <row r="45">
          <cell r="Q45">
            <v>4300</v>
          </cell>
        </row>
        <row r="47">
          <cell r="Q47">
            <v>10500</v>
          </cell>
        </row>
        <row r="48">
          <cell r="Q48">
            <v>2000</v>
          </cell>
        </row>
        <row r="49">
          <cell r="Q49">
            <v>3000</v>
          </cell>
        </row>
        <row r="50">
          <cell r="Q50">
            <v>1200</v>
          </cell>
        </row>
        <row r="51">
          <cell r="Q51">
            <v>1370</v>
          </cell>
        </row>
        <row r="55">
          <cell r="Q55">
            <v>8636.363636363636</v>
          </cell>
        </row>
      </sheetData>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refreshError="1"/>
      <sheetData sheetId="115"/>
      <sheetData sheetId="116"/>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sheetData sheetId="130"/>
      <sheetData sheetId="131"/>
      <sheetData sheetId="132"/>
      <sheetData sheetId="133" refreshError="1"/>
      <sheetData sheetId="134"/>
      <sheetData sheetId="135"/>
      <sheetData sheetId="136"/>
      <sheetData sheetId="137"/>
      <sheetData sheetId="138"/>
      <sheetData sheetId="139"/>
      <sheetData sheetId="140"/>
      <sheetData sheetId="141"/>
      <sheetData sheetId="142"/>
      <sheetData sheetId="143"/>
      <sheetData sheetId="14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TXL"/>
      <sheetName val="XL"/>
      <sheetName val="PTCT"/>
      <sheetName val="FT"/>
      <sheetName val="VL"/>
      <sheetName val="VL (2)"/>
      <sheetName val="Khe Chet"/>
      <sheetName val="A6"/>
      <sheetName val="XXXXXXXX"/>
      <sheetName val="00000000"/>
    </sheetNames>
    <sheetDataSet>
      <sheetData sheetId="0"/>
      <sheetData sheetId="1"/>
      <sheetData sheetId="2"/>
      <sheetData sheetId="3"/>
      <sheetData sheetId="4"/>
      <sheetData sheetId="5"/>
      <sheetData sheetId="6"/>
      <sheetData sheetId="7" refreshError="1">
        <row r="3">
          <cell r="A3">
            <v>2</v>
          </cell>
          <cell r="B3">
            <v>1.55</v>
          </cell>
          <cell r="C3">
            <v>1.64</v>
          </cell>
          <cell r="D3">
            <v>310032</v>
          </cell>
          <cell r="E3">
            <v>326361.59999999998</v>
          </cell>
          <cell r="F3">
            <v>11924</v>
          </cell>
          <cell r="G3">
            <v>12552</v>
          </cell>
        </row>
        <row r="4">
          <cell r="A4">
            <v>2.5</v>
          </cell>
          <cell r="B4">
            <v>1.635</v>
          </cell>
          <cell r="C4">
            <v>1.7349999999999999</v>
          </cell>
          <cell r="D4">
            <v>325454.40000000002</v>
          </cell>
          <cell r="E4">
            <v>343598.39999999997</v>
          </cell>
          <cell r="F4">
            <v>12517</v>
          </cell>
          <cell r="G4">
            <v>13215</v>
          </cell>
        </row>
        <row r="5">
          <cell r="A5">
            <v>2.7</v>
          </cell>
          <cell r="B5">
            <v>1.669</v>
          </cell>
          <cell r="C5">
            <v>1.7730000000000001</v>
          </cell>
          <cell r="D5">
            <v>331623.36000000004</v>
          </cell>
          <cell r="E5">
            <v>350493.12000000005</v>
          </cell>
          <cell r="F5">
            <v>12755</v>
          </cell>
          <cell r="G5">
            <v>13481</v>
          </cell>
        </row>
        <row r="6">
          <cell r="A6">
            <v>3</v>
          </cell>
          <cell r="B6">
            <v>1.72</v>
          </cell>
          <cell r="C6">
            <v>1.83</v>
          </cell>
          <cell r="D6">
            <v>340876.79999999999</v>
          </cell>
          <cell r="E6">
            <v>360835.2</v>
          </cell>
          <cell r="F6">
            <v>13111</v>
          </cell>
          <cell r="G6">
            <v>13878</v>
          </cell>
        </row>
        <row r="7">
          <cell r="A7">
            <v>3.2</v>
          </cell>
          <cell r="B7">
            <v>1.76</v>
          </cell>
          <cell r="C7">
            <v>1.8720000000000001</v>
          </cell>
          <cell r="D7">
            <v>348134.40000000002</v>
          </cell>
          <cell r="E7">
            <v>368455.68000000005</v>
          </cell>
          <cell r="F7">
            <v>13390</v>
          </cell>
          <cell r="G7">
            <v>14171</v>
          </cell>
        </row>
        <row r="8">
          <cell r="A8">
            <v>3.5</v>
          </cell>
          <cell r="B8">
            <v>1.8199999999999998</v>
          </cell>
          <cell r="C8">
            <v>1.9350000000000001</v>
          </cell>
          <cell r="D8">
            <v>359020.79999999999</v>
          </cell>
          <cell r="E8">
            <v>379886.4</v>
          </cell>
          <cell r="F8">
            <v>13808</v>
          </cell>
          <cell r="G8">
            <v>14611</v>
          </cell>
        </row>
        <row r="9">
          <cell r="A9">
            <v>3.7</v>
          </cell>
          <cell r="B9">
            <v>1.8599999999999999</v>
          </cell>
          <cell r="C9">
            <v>1.9770000000000001</v>
          </cell>
          <cell r="D9">
            <v>366278.40000000002</v>
          </cell>
          <cell r="E9">
            <v>387506.88000000006</v>
          </cell>
          <cell r="F9">
            <v>14088</v>
          </cell>
          <cell r="G9">
            <v>14904</v>
          </cell>
        </row>
        <row r="10">
          <cell r="A10">
            <v>4</v>
          </cell>
          <cell r="B10">
            <v>1.92</v>
          </cell>
          <cell r="C10">
            <v>2.04</v>
          </cell>
          <cell r="D10">
            <v>377164.80000000005</v>
          </cell>
          <cell r="E10">
            <v>398937.60000000003</v>
          </cell>
          <cell r="F10">
            <v>14506</v>
          </cell>
          <cell r="G10">
            <v>15344</v>
          </cell>
        </row>
        <row r="11">
          <cell r="A11">
            <v>4.2</v>
          </cell>
          <cell r="B11">
            <v>2.0019999999999998</v>
          </cell>
          <cell r="C11">
            <v>2.13</v>
          </cell>
          <cell r="D11">
            <v>392042.87999999995</v>
          </cell>
          <cell r="E11">
            <v>415267.2</v>
          </cell>
          <cell r="F11">
            <v>15079</v>
          </cell>
          <cell r="G11">
            <v>15972</v>
          </cell>
        </row>
        <row r="12">
          <cell r="A12">
            <v>4.5</v>
          </cell>
          <cell r="B12">
            <v>2.125</v>
          </cell>
          <cell r="C12">
            <v>2.2650000000000001</v>
          </cell>
          <cell r="D12">
            <v>414360.00000000006</v>
          </cell>
          <cell r="E12">
            <v>439761.60000000009</v>
          </cell>
          <cell r="F12">
            <v>15937</v>
          </cell>
          <cell r="G12">
            <v>16914</v>
          </cell>
        </row>
        <row r="13">
          <cell r="A13">
            <v>5</v>
          </cell>
          <cell r="B13">
            <v>2.33</v>
          </cell>
          <cell r="C13">
            <v>2.4900000000000002</v>
          </cell>
          <cell r="D13">
            <v>451555.2</v>
          </cell>
          <cell r="E13">
            <v>480585.60000000009</v>
          </cell>
          <cell r="F13">
            <v>17368</v>
          </cell>
          <cell r="G13">
            <v>18484</v>
          </cell>
        </row>
      </sheetData>
      <sheetData sheetId="8"/>
      <sheetData sheetId="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Cong cu dung cu"/>
      <sheetName val="Kiem ke Quy"/>
      <sheetName val="Kiem ke TSCD"/>
      <sheetName val="vat tu"/>
      <sheetName val="Cong trinh do dang 2002"/>
      <sheetName val="Sheet6"/>
      <sheetName val="Sheet7"/>
      <sheetName val="Sheet8"/>
      <sheetName val="Sheet9"/>
      <sheetName val="Sheet10"/>
      <sheetName val="NC10"/>
      <sheetName val="VL10"/>
      <sheetName val="CFmay10"/>
      <sheetName val="627(10)"/>
      <sheetName val="Sheet1"/>
      <sheetName val="Sheet2"/>
      <sheetName val="Sheet3"/>
      <sheetName val="Sheet4"/>
      <sheetName val="Sheet5"/>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00000000"/>
      <sheetName val="CN"/>
      <sheetName val="Capphoivua"/>
      <sheetName val="Gia VL"/>
      <sheetName val="cau"/>
      <sheetName val="cong"/>
      <sheetName val="nhua"/>
      <sheetName val="chitiet"/>
      <sheetName val="DuThauSuaLoi"/>
      <sheetName val="TongHopSuaLoi"/>
      <sheetName val="GT"/>
      <sheetName val="TH"/>
      <sheetName val="tienluong"/>
      <sheetName val="Bang gia ca may"/>
      <sheetName val="Bang luong CB"/>
      <sheetName val="Bang P.tich CT"/>
      <sheetName val="D.toan chi tiet"/>
      <sheetName val="Bang TH Dtoan"/>
      <sheetName val="XXXXXXXX"/>
      <sheetName val="KL DUONG DC L = 90m"/>
      <sheetName val="T1"/>
      <sheetName val="T.hop -T1"/>
      <sheetName val="T.Hop-T2"/>
      <sheetName val="T.Hop-T3"/>
      <sheetName val="SD1"/>
      <sheetName val="SD2"/>
      <sheetName val="SD7"/>
      <sheetName val="SD8"/>
      <sheetName val="SD9"/>
      <sheetName val="SD11"/>
      <sheetName val="SD12"/>
      <sheetName val="TVSD"/>
      <sheetName val="KLMAY"/>
      <sheetName val="long-xe"/>
      <sheetName val="hoa"/>
      <sheetName val="viet"/>
      <sheetName val="hung"/>
      <sheetName val="tuan"/>
      <sheetName val="dai"/>
      <sheetName val="truong"/>
      <sheetName val="cuong"/>
      <sheetName val="thanh-bx"/>
      <sheetName val="minh-bl"/>
      <sheetName val="kh-hd"/>
      <sheetName val="binh"/>
      <sheetName val="cung"/>
      <sheetName val="chien"/>
      <sheetName val="chien (2)"/>
      <sheetName val="chien (3)"/>
      <sheetName val="xa"/>
      <sheetName val="huy"/>
      <sheetName val="thuan"/>
      <sheetName val="thang"/>
      <sheetName val="dong"/>
      <sheetName val="thai"/>
      <sheetName val="ngoc"/>
      <sheetName val="hien"/>
      <sheetName val="long"/>
      <sheetName val="phuong"/>
      <sheetName val="kieu"/>
      <sheetName val="thucong1"/>
      <sheetName val="Thucong2"/>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Sua (2)"/>
      <sheetName val="Sua"/>
      <sheetName val="DGKSDA"/>
      <sheetName val="TH_BVTC"/>
      <sheetName val="BVTC"/>
      <sheetName val="TH theo tinh"/>
      <sheetName val="TH theo hang muc"/>
      <sheetName val="Quang Tri"/>
      <sheetName val="TTHue"/>
      <sheetName val="Da Nang"/>
      <sheetName val="Quang Nam"/>
      <sheetName val="Quang Ngai"/>
      <sheetName val="TH DH-QN"/>
      <sheetName val="KP HD"/>
      <sheetName val="DB HD"/>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ong hop"/>
      <sheetName val="phan tich DG"/>
      <sheetName val="gia vat lieu"/>
      <sheetName val="gia xe may"/>
      <sheetName val="gia nhan cong"/>
      <sheetName val="XL4Test5"/>
      <sheetName val="KM"/>
      <sheetName val="KHOANMUC"/>
      <sheetName val="QTNC"/>
      <sheetName val="CPQL"/>
      <sheetName val="SANLUONG"/>
      <sheetName val="SSCP-SL"/>
      <sheetName val="CPSX"/>
      <sheetName val="KQKD"/>
      <sheetName val="CDSL (2)"/>
      <sheetName val="QTNC-2002"/>
      <sheetName val="QTNC2003"/>
      <sheetName val="QTNC-Tong hop"/>
      <sheetName val="QTVT-Tong hop"/>
      <sheetName val="GTQT-Tong hop"/>
      <sheetName val="QT - Duet"/>
      <sheetName val="Sheet11"/>
      <sheetName val="Sheet12"/>
      <sheetName val="Sheet13"/>
      <sheetName val="Sheet14"/>
      <sheetName val="Sheet15"/>
      <sheetName val="Sheet16"/>
      <sheetName val="T9-2004"/>
      <sheetName val="T9-MD1"/>
      <sheetName val="T10-2004"/>
      <sheetName val="T10-MD1"/>
      <sheetName val="T11-2004"/>
      <sheetName val="T11-MD1"/>
      <sheetName val="T12-2004"/>
      <sheetName val="T12-MD1"/>
      <sheetName val="ptvl0-1"/>
      <sheetName val="0-1"/>
      <sheetName val="ptvl4-5"/>
      <sheetName val="4-5"/>
      <sheetName val="ptvl3-4"/>
      <sheetName val="3-4"/>
      <sheetName val="ptvl2-3"/>
      <sheetName val="2-3"/>
      <sheetName val="vlcong"/>
      <sheetName val="ptvl1-2"/>
      <sheetName val="1-2"/>
      <sheetName val="PC"/>
      <sheetName val="Ph-Thu"/>
      <sheetName val="Ph-Thu (2)"/>
      <sheetName val="PC (2)"/>
      <sheetName val="Chart2"/>
      <sheetName val="Chart1"/>
      <sheetName val="PC (3)"/>
      <sheetName val="HDGK-02"/>
      <sheetName val="HDGK-03"/>
      <sheetName val="HDGK-06"/>
      <sheetName val="Cover"/>
      <sheetName val="Explain"/>
      <sheetName val="General"/>
      <sheetName val="General (2)"/>
      <sheetName val="Detail price"/>
      <sheetName val="Material"/>
      <sheetName val="Machinery"/>
      <sheetName val="Material (2)"/>
      <sheetName val="Machinery (2)"/>
      <sheetName val="HDGK-D3"/>
      <sheetName val="TLGK-D3"/>
      <sheetName val="TLSon"/>
      <sheetName val="HDGK"/>
      <sheetName val="DTTC"/>
      <sheetName val="Xuong KCT"/>
      <sheetName val="HDGK-Xuong KCT (2)"/>
      <sheetName val="Doi CTlap"/>
      <sheetName val="Doi PCS"/>
      <sheetName val="Xuong DT"/>
      <sheetName val="20% BHXH"/>
      <sheetName val="TrÝch 2%KPC§"/>
      <sheetName val="TrÝch 3% BHYT"/>
      <sheetName val="SD cac TK"/>
      <sheetName val="TK336"/>
      <sheetName val="chi tiet 131"/>
      <sheetName val="Ke chi"/>
      <sheetName val="Bang TH Dtman"/>
      <sheetName val=""/>
      <sheetName val="TH du toan "/>
      <sheetName val="Du toan "/>
      <sheetName val="C.Tinh"/>
      <sheetName val="TK_cap"/>
      <sheetName val="MTL__INTER"/>
      <sheetName val="DTCT"/>
      <sheetName val="PTVT"/>
      <sheetName val="THDT"/>
      <sheetName val="THVT"/>
      <sheetName val="THGT"/>
      <sheetName val="Bang ke chi tiet "/>
      <sheetName val="km345+400-km345+500 (6'-"/>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Phieu cao do K95"/>
      <sheetName val="Lop 1 K98"/>
      <sheetName val="KTQT-AFC"/>
      <sheetName val="KTQT-KH"/>
      <sheetName val="CLDG"/>
      <sheetName val="CLKL"/>
      <sheetName val="Bang du toan"/>
      <sheetName val="Tonghop"/>
      <sheetName val="Bu gia"/>
      <sheetName val="PT vat tu"/>
      <sheetName val="TongHopSuaLoé"/>
      <sheetName val="DT"/>
      <sheetName val="CP"/>
      <sheetName val="BCT6"/>
      <sheetName val="bk1"/>
      <sheetName val="nk1"/>
      <sheetName val="TK133"/>
      <sheetName val="TK 136"/>
      <sheetName val="TK 138"/>
      <sheetName val="TK141"/>
      <sheetName val="TK142"/>
      <sheetName val="BK3"/>
      <sheetName val="BPBNVL"/>
      <sheetName val="TK 155"/>
      <sheetName val="TK211"/>
      <sheetName val="TK214"/>
      <sheetName val="BPBKH"/>
      <sheetName val="TK 331"/>
      <sheetName val="BPBTL"/>
      <sheetName val="TK335"/>
      <sheetName val="TK 336"/>
      <sheetName val="TK 338"/>
      <sheetName val="BK4"/>
      <sheetName val="BK5"/>
      <sheetName val="NK7 P1"/>
      <sheetName val="NK7 P2"/>
      <sheetName val="NK7 P3"/>
      <sheetName val="NKCT 8"/>
      <sheetName val="BCDPS"/>
      <sheetName val="BKXN"/>
      <sheetName val="Tokhai"/>
      <sheetName val="Tokhai (2)"/>
      <sheetName val="BKHT"/>
      <sheetName val="HT"/>
      <sheetName val="giait"/>
      <sheetName val="PLbkhh"/>
      <sheetName val="TKDC11"/>
      <sheetName val="giait (2)"/>
      <sheetName val="TH thue"/>
      <sheetName val="XN Thue"/>
      <sheetName val="BH"/>
      <sheetName val="BH (2)"/>
      <sheetName val="BTH -L"/>
      <sheetName val="SLQ3"/>
      <sheetName val="QTD1"/>
      <sheetName val="THQT"/>
      <sheetName val="THQT (2)"/>
      <sheetName val="ms2"/>
      <sheetName val="TKSDD"/>
      <sheetName val="XNthue"/>
      <sheetName val="TR"/>
      <sheetName val="KTVT"/>
      <sheetName val="ktvt2"/>
      <sheetName val="TB-D2"/>
      <sheetName val="TB-D4"/>
      <sheetName val="TB-D5"/>
      <sheetName val="QT-TSCD"/>
      <sheetName val="MTB"/>
      <sheetName val="XN CUC THUE"/>
      <sheetName val="TT-THUE"/>
      <sheetName val="GXN"/>
      <sheetName val="Gthue"/>
      <sheetName val="T.TRI"/>
      <sheetName val="thkk"/>
      <sheetName val="GTr"/>
      <sheetName val="TK01 (2)"/>
      <sheetName val="M02B"/>
      <sheetName val="TK01"/>
      <sheetName val="bk mua"/>
      <sheetName val="bk ban"/>
      <sheetName val="moi11"/>
      <sheetName val="bk moi 02"/>
      <sheetName val="bk DC"/>
      <sheetName val="bk moi03"/>
      <sheetName val="bcn (2)"/>
      <sheetName val="bcn (3)"/>
      <sheetName val="bcn T3"/>
      <sheetName val="bcnM"/>
      <sheetName val="4b-TC"/>
      <sheetName val="03-TC"/>
      <sheetName val="06-TC"/>
      <sheetName val="01-TC"/>
      <sheetName val="KHVLD"/>
      <sheetName val="11TC"/>
      <sheetName val="01-KHTC"/>
      <sheetName val="06 -TC"/>
      <sheetName val="06 -TC (2)"/>
      <sheetName val="PPLN 05-tc"/>
      <sheetName val="PPLN 05-tc (3)"/>
      <sheetName val="TH ghi so"/>
      <sheetName val="dieu chinh"/>
      <sheetName val="PPLN Q4"/>
      <sheetName val="kk"/>
      <sheetName val="PPLN 05-tc (2)"/>
      <sheetName val="01-KH"/>
      <sheetName val="PPLN Q1-04"/>
      <sheetName val="PPLN Q1-04 (2)"/>
      <sheetName val="ptgt"/>
      <sheetName val="ptgt (2)"/>
      <sheetName val="th thue dt"/>
      <sheetName val="QT SDV"/>
      <sheetName val="QTTHUE TNDN"/>
      <sheetName val="qt thue gtgt"/>
      <sheetName val="th thue gtgt"/>
      <sheetName val="TK-TDT-CP-TN"/>
      <sheetName val="pl thue"/>
      <sheetName val="QTCBH-YT"/>
      <sheetName val="BCTHXDCB"/>
      <sheetName val="DTXDCB"/>
      <sheetName val="qt chi snyt"/>
      <sheetName val="BCKPCD"/>
      <sheetName val="BCthunop BHXH"/>
      <sheetName val="BCthunop BHYT"/>
      <sheetName val="BCTH-BHXH-YT"/>
      <sheetName val="BTH TTT"/>
      <sheetName val="khai thue tndn"/>
      <sheetName val="khai thue tndn (2)"/>
      <sheetName val="sdt1"/>
      <sheetName val="dc sdu thue"/>
      <sheetName val="cac CT (2)"/>
      <sheetName val="nv"/>
      <sheetName val="m.cdkt-ts"/>
      <sheetName val="m.nv"/>
      <sheetName val="m.cac CT"/>
      <sheetName val="BC KHDT"/>
      <sheetName val="III - NV"/>
      <sheetName val="BC-SDNVKH"/>
      <sheetName val="bc nam"/>
      <sheetName val="KH TSCD"/>
      <sheetName val="KE LV"/>
      <sheetName val="KH6TH"/>
      <sheetName val="KH KHCB-QI"/>
      <sheetName val="M.QII"/>
      <sheetName val="TH2XE"/>
      <sheetName val="bcKH-SC Q3"/>
      <sheetName val="bcKH-SC Q4"/>
      <sheetName val="bcKH-SC (3)"/>
      <sheetName val="bcKK TS"/>
      <sheetName val="bcKK 2003"/>
      <sheetName val="bcKK 2004 (2)"/>
      <sheetName val="bcKK T9"/>
      <sheetName val="TKHtruoc"/>
      <sheetName val="bc SCL"/>
      <sheetName val="KHCB2003"/>
      <sheetName val="m.BC kh KhH (2)"/>
      <sheetName val="KH KHCB"/>
      <sheetName val="mKH KHCB"/>
      <sheetName val="01qtdn"/>
      <sheetName val="03"/>
      <sheetName val="04"/>
      <sheetName val="05"/>
      <sheetName val="08"/>
      <sheetName val="scl-1"/>
      <sheetName val="scl-2"/>
      <sheetName val="bc mua ts"/>
      <sheetName val="(2)"/>
      <sheetName val="bbkk"/>
      <sheetName val="131"/>
      <sheetName val="331"/>
      <sheetName val="131-2 (2)"/>
      <sheetName val="ke muaTB"/>
      <sheetName val="THCP-HD4"/>
      <sheetName val="bcqt"/>
      <sheetName val="10000000"/>
      <sheetName val="tuၡn"/>
      <sheetName val="MTO REV.2(ARMOR)"/>
      <sheetName val="km337+136-ki337-350"/>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km345+661-kms45+000 (2)"/>
      <sheetName val="km338+1w6-km338+230"/>
      <sheetName val="km338+439-km388+571.x9"/>
      <sheetName val="km337+u33.60-km338 (2)"/>
      <sheetName val="km345+400-km345+5 0 (3) (2)"/>
      <sheetName val="T9"/>
      <sheetName val="T6"/>
      <sheetName val="T3"/>
      <sheetName val="T10"/>
      <sheetName val="T2"/>
      <sheetName val="mau c47"/>
      <sheetName val="Thang 1"/>
      <sheetName val="Thang 10"/>
      <sheetName val="km342+500-km342+690 (2)"/>
      <sheetName val="Du toan"/>
      <sheetName val="Phan tich vat tu"/>
      <sheetName val="Tong hop vat tu"/>
      <sheetName val="Tong hop gia"/>
      <sheetName val="Tro giup"/>
      <sheetName val="Nhan cong"/>
      <sheetName val="May thi cong"/>
      <sheetName val="Chi phi chung"/>
      <sheetName val="Config"/>
      <sheetName val="SD0"/>
      <sheetName val="K260 Qubbase"/>
      <sheetName val="I261"/>
      <sheetName val="K061 K98"/>
      <sheetName val="K241 AC"/>
      <sheetName val="ILMAY"/>
      <sheetName val="DI-ESTI"/>
      <sheetName val="THChi"/>
      <sheetName val="THthu"/>
      <sheetName val="BCD"/>
      <sheetName val="111"/>
      <sheetName val="112"/>
      <sheetName val="133"/>
      <sheetName val="138"/>
      <sheetName val="141"/>
      <sheetName val="142"/>
      <sheetName val="152"/>
      <sheetName val="153"/>
      <sheetName val="154"/>
      <sheetName val="211"/>
      <sheetName val="214"/>
      <sheetName val="3331"/>
      <sheetName val="3334"/>
      <sheetName val="334"/>
      <sheetName val="411"/>
      <sheetName val="421"/>
      <sheetName val="511"/>
      <sheetName val="621"/>
      <sheetName val="622"/>
      <sheetName val="623"/>
      <sheetName val="627b"/>
      <sheetName val="632"/>
      <sheetName val="642"/>
      <sheetName val="711"/>
      <sheetName val="811"/>
      <sheetName val="911"/>
      <sheetName val="009"/>
      <sheetName val="KL DUONG DC L_x0004__x0000__x0000__x0000_Í_x0000_"/>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refreshError="1"/>
      <sheetData sheetId="246" refreshError="1"/>
      <sheetData sheetId="247"/>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sheetData sheetId="271"/>
      <sheetData sheetId="272"/>
      <sheetData sheetId="273"/>
      <sheetData sheetId="274"/>
      <sheetData sheetId="275"/>
      <sheetData sheetId="276"/>
      <sheetData sheetId="277"/>
      <sheetData sheetId="278" refreshError="1"/>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refreshError="1"/>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refreshError="1"/>
      <sheetData sheetId="584" refreshError="1"/>
      <sheetData sheetId="585" refreshError="1"/>
      <sheetData sheetId="586" refreshError="1"/>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refreshError="1"/>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refreshError="1"/>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BLE"/>
      <sheetName val="MTO REV.0"/>
      <sheetName val="VENDOR-QUOTES"/>
      <sheetName val="SUM REV.0"/>
      <sheetName val="SUM-BQ"/>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THUTHAU99"/>
      <sheetName val="THUTHAU6T_2000"/>
      <sheetName val="THUTHAU_QuyIII_2000"/>
      <sheetName val="Yaly"/>
      <sheetName val="THUTHAU_Nam_2000"/>
      <sheetName val="Soconnop_nam2000"/>
      <sheetName val="THUTHAU_Nam 2000"/>
      <sheetName val="B chinh 6 thang nam 2001"/>
      <sheetName val="B chinh Q3  nam 2001 "/>
      <sheetName val="SD1"/>
      <sheetName val="SD2"/>
      <sheetName val="SD4"/>
      <sheetName val="SD6"/>
      <sheetName val="SD7"/>
      <sheetName val="SD8"/>
      <sheetName val="SD9"/>
      <sheetName val="SD10"/>
      <sheetName val="SD12"/>
      <sheetName val="SD12 (2)"/>
      <sheetName val="Tv"/>
      <sheetName val="Bang ke cac CT"/>
      <sheetName val="000"/>
      <sheetName val="XX0"/>
      <sheetName val="XXX"/>
      <sheetName val="XL4Poppy"/>
      <sheetName val="Dong Dau"/>
      <sheetName val="Sau dong"/>
      <sheetName val="Ma xa"/>
      <sheetName val="Me tri"/>
      <sheetName val="My dinh"/>
      <sheetName val="Tong cong"/>
      <sheetName val="Sheet4"/>
      <sheetName val="Sheet5"/>
      <sheetName val="moma o 7+9"/>
      <sheetName val="Sheet2"/>
      <sheetName val="Sheet3"/>
      <sheetName val="ThanhcoSONTAY"/>
      <sheetName val="Thanhco tong hop"/>
      <sheetName val="Truong Ba Trai(xong)"/>
      <sheetName val="QL32Tranh ST"/>
      <sheetName val="NGUYEN VAN TROI Goi3"/>
      <sheetName val="Nut GT D.Anh Troi (xong)"/>
      <sheetName val="B.xung D.DanHoa-ThanhVan(xong)"/>
      <sheetName val="Cai tao ben Tro(xong)"/>
      <sheetName val="Dien Tien phong (Bx)"/>
      <sheetName val="Cong Tan My"/>
      <sheetName val="Tong hop(Chinh)"/>
      <sheetName val="De Ta Lo(Xong)"/>
      <sheetName val="Duong 79 - Goi 3 nt"/>
      <sheetName val="Duong 79-Goi 3 sap xep"/>
      <sheetName val="Duong79-Goi3BS2004"/>
      <sheetName val="Duong 79 - Goi 3"/>
      <sheetName val="Duong 79 - Goi 2 (2)"/>
      <sheetName val="Duong 79 - Goi 2"/>
      <sheetName val="Duong79-Goi 2-BS2004"/>
      <sheetName val="Duong NM Z 143"/>
      <sheetName val="Duong 88-VT (3)"/>
      <sheetName val="Duong 88-VT (2)"/>
      <sheetName val="The kho"/>
      <sheetName val="Duong 88-VT"/>
      <sheetName val="Duong Tanphu Daithanh"/>
      <sheetName val="Rang Duoi"/>
      <sheetName val="Duong 21A-DongMo"/>
      <sheetName val="Cau Ngoi Tom"/>
      <sheetName val="Tinhlo316 LAPHU-THANHSON"/>
      <sheetName val="Tinh lo 316 gd 2"/>
      <sheetName val="Tinh lo 316 QT (2)"/>
      <sheetName val="Tinh lo 316 QT"/>
      <sheetName val="Didan Hovan-Camdinh "/>
      <sheetName val="Tinh lo80 TTCT"/>
      <sheetName val="De bao Son Tay 03"/>
      <sheetName val="Tinh lo80 "/>
      <sheetName val="Suoi oi - Ao vua (2)"/>
      <sheetName val="Suoi oi - Ao vua"/>
      <sheetName val="TT HLTH - DHBP"/>
      <sheetName val="Duong Che - Hop Thinh"/>
      <sheetName val="Duong Pheo Che - HB"/>
      <sheetName val="Duong VQG Ba Vi-Goi1"/>
      <sheetName val="Ke TANDUC NX"/>
      <sheetName val="The kho ke tan duc"/>
      <sheetName val="Ke TANDUC "/>
      <sheetName val="Cau Bon (2)"/>
      <sheetName val="Cau Bon"/>
      <sheetName val="Duong Dainghia Sap xep"/>
      <sheetName val="Duong Dainghia-Antien Goi2"/>
      <sheetName val="The kho Dai nghia an tien (2)"/>
      <sheetName val="Duong Nguyen Van Troi - SX"/>
      <sheetName val="The kho Nguyen Van Troi"/>
      <sheetName val="Duong Nguyen Van Troi - GD2"/>
      <sheetName val="The kho Tuyen5"/>
      <sheetName val="Tuyen5 - Dung"/>
      <sheetName val="Tuyen5 - NX"/>
      <sheetName val="Kenh T10XS"/>
      <sheetName val="The khoKenh T10"/>
      <sheetName val="Kenh T10"/>
      <sheetName val="lan trai em"/>
      <sheetName val="lan trai tan hong"/>
      <sheetName val="lan trai chi"/>
      <sheetName val="Duong be tong The"/>
      <sheetName val="Duong be tong The goc"/>
      <sheetName val="The xi mang"/>
      <sheetName val="The cat den"/>
      <sheetName val="The cat vang"/>
      <sheetName val="The soi"/>
      <sheetName val="The Gach"/>
      <sheetName val="The Thep"/>
      <sheetName val="The Nhua duong"/>
      <sheetName val="The Go"/>
      <sheetName val="The dat"/>
      <sheetName val="The Giay dau"/>
      <sheetName val="The cay tre"/>
      <sheetName val="The cui"/>
      <sheetName val="The Day thep"/>
      <sheetName val="The Son"/>
      <sheetName val="The Dinh"/>
      <sheetName val="The Bot da"/>
      <sheetName val="Duong be tong Chung tu (2)"/>
      <sheetName val="Duong be tong Chung tu"/>
      <sheetName val="Duong be tong"/>
      <sheetName val="Duong 21A-DoicamNX"/>
      <sheetName val="The kho duong 21A doi cam"/>
      <sheetName val="Duong 21A-Doicam Sua"/>
      <sheetName val="Ke Vu En"/>
      <sheetName val="Ke Cat tru"/>
      <sheetName val="Duong vao VQG Bavi-Goi2"/>
      <sheetName val="Duong Nhi Khe"/>
      <sheetName val="Duong DL DaiDong"/>
      <sheetName val="Duong te tieu ba tha "/>
      <sheetName val="Duong TTBT dau"/>
      <sheetName val="Duong TTBT dung (2)"/>
      <sheetName val="Duong TTBT gop"/>
      <sheetName val="Duong te tieu ba tha Goc"/>
      <sheetName val="Duong Tuyen 5 dau"/>
      <sheetName val=" Tuyen 5 D,Mo+B.sung (2)"/>
      <sheetName val="Duong TTBT dung"/>
      <sheetName val=" Tuyen 5 D,Mo+B.sung"/>
      <sheetName val="Duong Tuyen 5 D,Mo"/>
      <sheetName val="TT GD II"/>
      <sheetName val="Bo sung T5 D.Mo"/>
      <sheetName val="Di dan Tan Duc"/>
      <sheetName val="Dien Di dan Tan Duc (2)"/>
      <sheetName val="MAU  (2)"/>
      <sheetName val="MAU "/>
      <sheetName val="XXXXXXXX"/>
      <sheetName val="XL4Test5"/>
      <sheetName val="Tong San luong"/>
      <sheetName val="TQT"/>
      <sheetName val="Tong Quyettoan"/>
      <sheetName val="Quyettoan 2001"/>
      <sheetName val="TT tam ung"/>
      <sheetName val="QT thue 2001"/>
      <sheetName val="P bo CPC 2001"/>
      <sheetName val="PB KHTS 2001"/>
      <sheetName val="Dieuchinh thueVAT"/>
      <sheetName val="Gia VL"/>
      <sheetName val="Bang gia ca may"/>
      <sheetName val="Bang luong CB"/>
      <sheetName val="Bang P.tich CT"/>
      <sheetName val="D.toan chi tiet"/>
      <sheetName val="Bang TH Dtoan"/>
      <sheetName val="Do K"/>
      <sheetName val="G hop"/>
      <sheetName val="DCTC"/>
      <sheetName val="T hop"/>
      <sheetName val="Sheet1"/>
      <sheetName val="TPHcat"/>
      <sheetName val="TPH da"/>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Congty"/>
      <sheetName val="VPPN"/>
      <sheetName val="XN74"/>
      <sheetName val="XN54"/>
      <sheetName val="XN33"/>
      <sheetName val="NK96"/>
      <sheetName val="CT Duong"/>
      <sheetName val="Bia"/>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00000000"/>
      <sheetName val="10000000"/>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km345+400-km345+500 (2)"/>
      <sheetName val="km337+00-km337+34 (3)"/>
      <sheetName val="cong ty so 9 VINACONEX"/>
      <sheetName val="cong ty so 9 VINACONEX (2)"/>
      <sheetName val="CBR"/>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hietKe"/>
      <sheetName val="HoSoMT"/>
      <sheetName val="GiamSat"/>
      <sheetName val="ThamDinhTKKT"/>
      <sheetName val="ThamDinhDT"/>
      <sheetName val="QLDA"/>
      <sheetName val="TM"/>
      <sheetName val="TM (2)"/>
      <sheetName val="KPTH"/>
      <sheetName val="KPTH (2)"/>
      <sheetName val="Noi Suy"/>
      <sheetName val="Bia (2)"/>
      <sheetName val="Gia NC"/>
      <sheetName val="00000001"/>
      <sheetName val="00000002"/>
      <sheetName val="20000000"/>
      <sheetName val="30000000"/>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tong hop"/>
      <sheetName val="phan tich DG"/>
      <sheetName val="gia vat lieu"/>
      <sheetName val="gia xe may"/>
      <sheetName val="gia nhan cong"/>
      <sheetName val="TH"/>
      <sheetName val="CT"/>
      <sheetName val="CLVL"/>
      <sheetName val="Quang Tri"/>
      <sheetName val="TTHue"/>
      <sheetName val="Da Nang"/>
      <sheetName val="Quang Nam"/>
      <sheetName val="Quang Ngai"/>
      <sheetName val="TH DH-QN"/>
      <sheetName val="KP HD"/>
      <sheetName val="DB HD"/>
      <sheetName val="du tru di BT,TV,BPhuoc1"/>
      <sheetName val="LUY KE LO Hang"/>
      <sheetName val="Ng - 01"/>
      <sheetName val="Ng- 02"/>
      <sheetName val="Ng-03"/>
      <sheetName val="Ng - 04"/>
      <sheetName val="Ng - 05"/>
      <sheetName val="Ng - 06"/>
      <sheetName val="Ng - 07"/>
      <sheetName val="Ng - 08"/>
      <sheetName val="Ng - 9"/>
      <sheetName val="Ng - 10"/>
      <sheetName val="NG - 11"/>
      <sheetName val="NG - 12"/>
      <sheetName val="NG - 13"/>
      <sheetName val="NG - 14"/>
      <sheetName val="NG -15"/>
      <sheetName val="NG - 16"/>
      <sheetName val="Sheet16"/>
      <sheetName val="Sheet15"/>
      <sheetName val="Sheet14"/>
      <sheetName val="Sheet13"/>
      <sheetName val="Sheet12"/>
      <sheetName val="Sheet11"/>
      <sheetName val="Sheet10"/>
      <sheetName val="Sheet9"/>
      <sheetName val="Sheet8"/>
      <sheetName val="Sheet7"/>
      <sheetName val="Sheet6"/>
      <sheetName val="KHNN"/>
      <sheetName val="DPRRtm"/>
      <sheetName val="TK 1331"/>
      <sheetName val="BKe Von vay"/>
      <sheetName val="CP "/>
      <sheetName val="NK Chung"/>
      <sheetName val="So cai"/>
      <sheetName val="NK Thu -Chi"/>
      <sheetName val="SQTM"/>
      <sheetName val="DKCtu"/>
      <sheetName val="CtuGso"/>
      <sheetName val="BCTC"/>
      <sheetName val="Tdoi HD"/>
      <sheetName val="40000000"/>
      <sheetName val="50000000"/>
      <sheetName val="60000000"/>
      <sheetName val="BD52"/>
      <sheetName val="Coc 52"/>
      <sheetName val="BD225"/>
      <sheetName val="Coc 225"/>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99Q3299(REV.0).xlsÝK253 AC"/>
      <sheetName val="LUONG1"/>
      <sheetName val="Khoan khau tru"/>
      <sheetName val="cac khoan nop"/>
    </sheetNames>
    <sheetDataSet>
      <sheetData sheetId="0" refreshError="1"/>
      <sheetData sheetId="1" refreshError="1">
        <row r="1">
          <cell r="A1" t="str">
            <v>PRICE BREAKDOWN FOR ELECTRICAL INSTALLATION WORK</v>
          </cell>
          <cell r="B1" t="str">
            <v xml:space="preserve">  600V CONTROL CA_x0000_LE 12/C 2.0 sq.mm  PVC/PVC</v>
          </cell>
          <cell r="C1">
            <v>-195</v>
          </cell>
          <cell r="D1" t="str">
            <v>M</v>
          </cell>
          <cell r="E1">
            <v>38</v>
          </cell>
          <cell r="F1">
            <v>-7410</v>
          </cell>
          <cell r="G1" t="str">
            <v xml:space="preserve"> </v>
          </cell>
          <cell r="H1">
            <v>0</v>
          </cell>
          <cell r="I1">
            <v>0</v>
          </cell>
          <cell r="J1">
            <v>0</v>
          </cell>
          <cell r="K1" t="str">
            <v xml:space="preserve"> </v>
          </cell>
          <cell r="L1" t="str">
            <v>M+L</v>
          </cell>
          <cell r="M1">
            <v>0</v>
          </cell>
          <cell r="N1">
            <v>0</v>
          </cell>
          <cell r="O1">
            <v>60</v>
          </cell>
          <cell r="P1">
            <v>114600</v>
          </cell>
          <cell r="Q1">
            <v>0</v>
          </cell>
        </row>
        <row r="2">
          <cell r="B2" t="str">
            <v>??  LNG TERMINAL</v>
          </cell>
          <cell r="G2" t="str">
            <v xml:space="preserve"> </v>
          </cell>
          <cell r="I2" t="str">
            <v>CTCI Q. NO. : 99Q3299</v>
          </cell>
          <cell r="P2" t="str">
            <v>CTCI Q. NO. : 99Q3299</v>
          </cell>
        </row>
        <row r="3">
          <cell r="B3" t="str">
            <v>LOCATION: ?? ?????</v>
          </cell>
        </row>
        <row r="4">
          <cell r="A4">
            <v>0</v>
          </cell>
        </row>
        <row r="5">
          <cell r="E5" t="str">
            <v xml:space="preserve">                  TO SITE</v>
          </cell>
          <cell r="G5" t="str">
            <v xml:space="preserve">                  TO SITE</v>
          </cell>
          <cell r="K5" t="str">
            <v xml:space="preserve">                  TO SITE</v>
          </cell>
          <cell r="M5" t="str">
            <v xml:space="preserve">                  TO SITE</v>
          </cell>
        </row>
        <row r="6">
          <cell r="E6" t="str">
            <v xml:space="preserve"> ON SHORE MAT'L (NET) NT$</v>
          </cell>
          <cell r="G6" t="str">
            <v xml:space="preserve"> OFF SHORE MAT'L (NET) US$</v>
          </cell>
          <cell r="H6">
            <v>0</v>
          </cell>
          <cell r="I6" t="str">
            <v xml:space="preserve">          LABOR MH (NET) </v>
          </cell>
          <cell r="K6" t="str">
            <v xml:space="preserve">     ON SHORE MAT'L NT$</v>
          </cell>
          <cell r="M6" t="str">
            <v xml:space="preserve">   OFF SHORE MAT'L US$</v>
          </cell>
          <cell r="O6" t="str">
            <v xml:space="preserve">        LABOR PRICE NT$</v>
          </cell>
          <cell r="Q6" t="str">
            <v>REMARK</v>
          </cell>
        </row>
        <row r="7">
          <cell r="A7" t="str">
            <v>NO.</v>
          </cell>
          <cell r="B7" t="str">
            <v>DESCRIPTION</v>
          </cell>
          <cell r="C7" t="str">
            <v>Q'TY</v>
          </cell>
          <cell r="D7" t="str">
            <v>UNIT</v>
          </cell>
          <cell r="E7" t="str">
            <v>U/P</v>
          </cell>
          <cell r="F7" t="str">
            <v>TOTAL</v>
          </cell>
          <cell r="G7" t="str">
            <v>U/P</v>
          </cell>
          <cell r="H7" t="str">
            <v>TOTAL</v>
          </cell>
          <cell r="I7" t="str">
            <v>U/P</v>
          </cell>
          <cell r="J7" t="str">
            <v>TOTAL</v>
          </cell>
          <cell r="K7" t="str">
            <v>U/P</v>
          </cell>
          <cell r="L7" t="str">
            <v>TOTAL</v>
          </cell>
          <cell r="M7" t="str">
            <v>U/P</v>
          </cell>
          <cell r="N7" t="str">
            <v>TOTAL</v>
          </cell>
          <cell r="O7" t="str">
            <v>U/P</v>
          </cell>
          <cell r="P7" t="str">
            <v>TOTAL</v>
          </cell>
        </row>
        <row r="9">
          <cell r="A9" t="str">
            <v>ALT-1</v>
          </cell>
          <cell r="B9" t="str">
            <v xml:space="preserve">         PRICE SUMMARY</v>
          </cell>
        </row>
        <row r="11">
          <cell r="A11" t="str">
            <v xml:space="preserve">  A.</v>
          </cell>
          <cell r="B11" t="str">
            <v xml:space="preserve"> POWER EQUIPMENT </v>
          </cell>
          <cell r="C11">
            <v>1</v>
          </cell>
          <cell r="D11" t="str">
            <v>LOT</v>
          </cell>
          <cell r="E11">
            <v>138612100</v>
          </cell>
          <cell r="F11">
            <v>138612100</v>
          </cell>
          <cell r="H11">
            <v>0</v>
          </cell>
          <cell r="I11">
            <v>13764</v>
          </cell>
          <cell r="J11">
            <v>13764</v>
          </cell>
          <cell r="K11">
            <v>138612100</v>
          </cell>
          <cell r="L11">
            <v>138612100</v>
          </cell>
          <cell r="M11">
            <v>0</v>
          </cell>
          <cell r="N11">
            <v>0</v>
          </cell>
          <cell r="O11">
            <v>6155030</v>
          </cell>
          <cell r="P11">
            <v>6155030</v>
          </cell>
        </row>
        <row r="12">
          <cell r="F12">
            <v>0</v>
          </cell>
          <cell r="J12">
            <v>0</v>
          </cell>
          <cell r="L12">
            <v>0</v>
          </cell>
          <cell r="P12">
            <v>0</v>
          </cell>
        </row>
        <row r="13">
          <cell r="A13" t="str">
            <v xml:space="preserve">  B.</v>
          </cell>
          <cell r="B13" t="str">
            <v xml:space="preserve"> POWER DISTRIBUTION SYSTEM</v>
          </cell>
          <cell r="C13">
            <v>130730</v>
          </cell>
          <cell r="D13" t="str">
            <v>M</v>
          </cell>
          <cell r="E13">
            <v>178.00177465004208</v>
          </cell>
          <cell r="F13">
            <v>23270172</v>
          </cell>
          <cell r="H13">
            <v>0</v>
          </cell>
          <cell r="I13">
            <v>0.25310181289681022</v>
          </cell>
          <cell r="J13">
            <v>33088</v>
          </cell>
          <cell r="K13">
            <v>178.00177465004208</v>
          </cell>
          <cell r="L13">
            <v>23270172</v>
          </cell>
          <cell r="M13">
            <v>0</v>
          </cell>
          <cell r="N13">
            <v>0</v>
          </cell>
          <cell r="O13">
            <v>70.851243019964812</v>
          </cell>
          <cell r="P13">
            <v>9262383</v>
          </cell>
        </row>
        <row r="14">
          <cell r="F14">
            <v>0</v>
          </cell>
          <cell r="H14">
            <v>0</v>
          </cell>
          <cell r="J14">
            <v>0</v>
          </cell>
          <cell r="K14">
            <v>0</v>
          </cell>
          <cell r="L14">
            <v>0</v>
          </cell>
          <cell r="M14">
            <v>0</v>
          </cell>
          <cell r="N14">
            <v>0</v>
          </cell>
          <cell r="O14">
            <v>0</v>
          </cell>
          <cell r="P14">
            <v>0</v>
          </cell>
        </row>
        <row r="15">
          <cell r="A15" t="str">
            <v xml:space="preserve">  C.</v>
          </cell>
          <cell r="B15" t="str">
            <v xml:space="preserve"> LIGHTING SYSTEM</v>
          </cell>
          <cell r="C15">
            <v>508</v>
          </cell>
          <cell r="D15" t="str">
            <v>SET</v>
          </cell>
          <cell r="E15">
            <v>18871.641732283464</v>
          </cell>
          <cell r="F15">
            <v>9586794</v>
          </cell>
          <cell r="H15">
            <v>0</v>
          </cell>
          <cell r="I15">
            <v>28.084645669291337</v>
          </cell>
          <cell r="J15">
            <v>14267</v>
          </cell>
          <cell r="K15">
            <v>18871.641732283464</v>
          </cell>
          <cell r="L15">
            <v>9586794</v>
          </cell>
          <cell r="M15">
            <v>0</v>
          </cell>
          <cell r="N15">
            <v>0</v>
          </cell>
          <cell r="O15">
            <v>8470.6830708661419</v>
          </cell>
          <cell r="P15">
            <v>4303107</v>
          </cell>
        </row>
        <row r="16">
          <cell r="F16">
            <v>0</v>
          </cell>
          <cell r="H16">
            <v>0</v>
          </cell>
          <cell r="J16">
            <v>0</v>
          </cell>
          <cell r="K16">
            <v>0</v>
          </cell>
          <cell r="L16">
            <v>0</v>
          </cell>
          <cell r="M16">
            <v>0</v>
          </cell>
          <cell r="N16">
            <v>0</v>
          </cell>
          <cell r="O16">
            <v>0</v>
          </cell>
          <cell r="P16">
            <v>0</v>
          </cell>
        </row>
        <row r="17">
          <cell r="A17" t="str">
            <v xml:space="preserve">  D.</v>
          </cell>
          <cell r="B17" t="str">
            <v xml:space="preserve"> GROUNDING &amp; LIGHTNING PROTECTION SYSTEM</v>
          </cell>
          <cell r="C17">
            <v>8620</v>
          </cell>
          <cell r="D17" t="str">
            <v>M</v>
          </cell>
          <cell r="E17">
            <v>104.6885150812065</v>
          </cell>
          <cell r="F17">
            <v>902415</v>
          </cell>
          <cell r="H17">
            <v>0</v>
          </cell>
          <cell r="I17">
            <v>0.40336426914153134</v>
          </cell>
          <cell r="J17">
            <v>3477</v>
          </cell>
          <cell r="K17">
            <v>104.6885150812065</v>
          </cell>
          <cell r="L17">
            <v>902415</v>
          </cell>
          <cell r="M17">
            <v>0</v>
          </cell>
          <cell r="N17">
            <v>0</v>
          </cell>
          <cell r="O17">
            <v>146.95568445475638</v>
          </cell>
          <cell r="P17">
            <v>1266758</v>
          </cell>
        </row>
        <row r="18">
          <cell r="F18">
            <v>0</v>
          </cell>
          <cell r="H18">
            <v>0</v>
          </cell>
          <cell r="J18">
            <v>0</v>
          </cell>
          <cell r="K18">
            <v>0</v>
          </cell>
          <cell r="L18">
            <v>0</v>
          </cell>
          <cell r="M18">
            <v>0</v>
          </cell>
          <cell r="N18">
            <v>0</v>
          </cell>
          <cell r="O18">
            <v>0</v>
          </cell>
          <cell r="P18">
            <v>0</v>
          </cell>
        </row>
        <row r="19">
          <cell r="A19" t="str">
            <v xml:space="preserve">  E.</v>
          </cell>
          <cell r="B19" t="str">
            <v xml:space="preserve"> TELEPHONE SYSTEM</v>
          </cell>
          <cell r="C19">
            <v>2250</v>
          </cell>
          <cell r="D19" t="str">
            <v>M</v>
          </cell>
          <cell r="E19">
            <v>219.19555555555556</v>
          </cell>
          <cell r="F19">
            <v>493190</v>
          </cell>
          <cell r="H19">
            <v>0</v>
          </cell>
          <cell r="I19">
            <v>0.20088888888888889</v>
          </cell>
          <cell r="J19">
            <v>452</v>
          </cell>
          <cell r="K19">
            <v>219.19555555555556</v>
          </cell>
          <cell r="L19">
            <v>493190</v>
          </cell>
          <cell r="M19">
            <v>0</v>
          </cell>
          <cell r="N19">
            <v>0</v>
          </cell>
          <cell r="O19">
            <v>56.222222222222221</v>
          </cell>
          <cell r="P19">
            <v>126500</v>
          </cell>
        </row>
        <row r="20">
          <cell r="F20">
            <v>0</v>
          </cell>
          <cell r="H20">
            <v>0</v>
          </cell>
          <cell r="J20">
            <v>0</v>
          </cell>
          <cell r="K20">
            <v>0</v>
          </cell>
          <cell r="L20">
            <v>0</v>
          </cell>
          <cell r="M20">
            <v>0</v>
          </cell>
          <cell r="N20">
            <v>0</v>
          </cell>
          <cell r="O20">
            <v>0</v>
          </cell>
          <cell r="P20">
            <v>0</v>
          </cell>
        </row>
        <row r="21">
          <cell r="A21" t="str">
            <v xml:space="preserve">  F.</v>
          </cell>
          <cell r="B21" t="str">
            <v xml:space="preserve"> PAGE/INTERCOMMUNICATION SYSTEM</v>
          </cell>
          <cell r="C21">
            <v>15</v>
          </cell>
          <cell r="D21" t="str">
            <v>SET</v>
          </cell>
          <cell r="E21">
            <v>67271.8</v>
          </cell>
          <cell r="F21">
            <v>1009077</v>
          </cell>
          <cell r="H21">
            <v>0</v>
          </cell>
          <cell r="I21">
            <v>87.266666666666666</v>
          </cell>
          <cell r="J21">
            <v>1309</v>
          </cell>
          <cell r="K21">
            <v>67271.8</v>
          </cell>
          <cell r="L21">
            <v>1009077</v>
          </cell>
          <cell r="M21">
            <v>0</v>
          </cell>
          <cell r="N21">
            <v>0</v>
          </cell>
          <cell r="O21">
            <v>24435.333333333332</v>
          </cell>
          <cell r="P21">
            <v>366530</v>
          </cell>
        </row>
        <row r="22">
          <cell r="F22">
            <v>0</v>
          </cell>
          <cell r="H22">
            <v>0</v>
          </cell>
          <cell r="J22">
            <v>0</v>
          </cell>
          <cell r="K22">
            <v>0</v>
          </cell>
          <cell r="L22">
            <v>0</v>
          </cell>
          <cell r="M22">
            <v>0</v>
          </cell>
          <cell r="N22">
            <v>0</v>
          </cell>
          <cell r="O22">
            <v>0</v>
          </cell>
          <cell r="P22">
            <v>0</v>
          </cell>
        </row>
        <row r="23">
          <cell r="A23" t="str">
            <v xml:space="preserve">  G.</v>
          </cell>
          <cell r="B23" t="str">
            <v xml:space="preserve"> CCTV SYSTEM</v>
          </cell>
          <cell r="C23">
            <v>6</v>
          </cell>
          <cell r="D23" t="str">
            <v>SET</v>
          </cell>
          <cell r="E23">
            <v>291143.16666666669</v>
          </cell>
          <cell r="F23">
            <v>1746859</v>
          </cell>
          <cell r="H23">
            <v>0</v>
          </cell>
          <cell r="I23">
            <v>221</v>
          </cell>
          <cell r="J23">
            <v>1326</v>
          </cell>
          <cell r="K23">
            <v>291143.16666666669</v>
          </cell>
          <cell r="L23">
            <v>1746859</v>
          </cell>
          <cell r="M23">
            <v>0</v>
          </cell>
          <cell r="N23">
            <v>0</v>
          </cell>
          <cell r="O23">
            <v>61933.5</v>
          </cell>
          <cell r="P23">
            <v>371601</v>
          </cell>
        </row>
        <row r="24">
          <cell r="F24">
            <v>0</v>
          </cell>
          <cell r="H24">
            <v>0</v>
          </cell>
          <cell r="J24">
            <v>0</v>
          </cell>
          <cell r="K24">
            <v>0</v>
          </cell>
          <cell r="L24">
            <v>0</v>
          </cell>
          <cell r="M24">
            <v>0</v>
          </cell>
          <cell r="N24">
            <v>0</v>
          </cell>
          <cell r="O24">
            <v>0</v>
          </cell>
          <cell r="P24">
            <v>0</v>
          </cell>
        </row>
        <row r="25">
          <cell r="A25" t="str">
            <v xml:space="preserve">  H.</v>
          </cell>
          <cell r="B25" t="str">
            <v xml:space="preserve"> CATHODIC PROTECTION SYSTEM</v>
          </cell>
          <cell r="C25">
            <v>60</v>
          </cell>
          <cell r="D25" t="str">
            <v>PC</v>
          </cell>
          <cell r="E25">
            <v>12445.316666666668</v>
          </cell>
          <cell r="F25">
            <v>746719</v>
          </cell>
          <cell r="H25">
            <v>0</v>
          </cell>
          <cell r="I25">
            <v>17.083333333333332</v>
          </cell>
          <cell r="J25">
            <v>1025</v>
          </cell>
          <cell r="K25">
            <v>12445.316666666668</v>
          </cell>
          <cell r="L25">
            <v>746719</v>
          </cell>
          <cell r="M25">
            <v>0</v>
          </cell>
          <cell r="N25">
            <v>0</v>
          </cell>
          <cell r="O25">
            <v>6387.1</v>
          </cell>
          <cell r="P25">
            <v>383226</v>
          </cell>
        </row>
        <row r="26">
          <cell r="B26">
            <v>0</v>
          </cell>
          <cell r="I26">
            <v>0.15</v>
          </cell>
          <cell r="J26">
            <v>0</v>
          </cell>
          <cell r="K26">
            <v>0.15</v>
          </cell>
          <cell r="P26">
            <v>2</v>
          </cell>
        </row>
        <row r="27">
          <cell r="A27" t="str">
            <v xml:space="preserve">  I.</v>
          </cell>
          <cell r="B27" t="str">
            <v>APS SYSTEM</v>
          </cell>
          <cell r="C27">
            <v>60</v>
          </cell>
          <cell r="D27" t="str">
            <v>SET</v>
          </cell>
          <cell r="E27">
            <v>260365.88333333333</v>
          </cell>
          <cell r="F27">
            <v>15621953</v>
          </cell>
          <cell r="H27">
            <v>0</v>
          </cell>
          <cell r="I27">
            <v>227.13333333333333</v>
          </cell>
          <cell r="J27">
            <v>13628</v>
          </cell>
          <cell r="K27">
            <v>260365.88333333333</v>
          </cell>
          <cell r="L27">
            <v>15621953</v>
          </cell>
          <cell r="M27">
            <v>0</v>
          </cell>
          <cell r="N27">
            <v>0</v>
          </cell>
          <cell r="O27">
            <v>63605.433333333334</v>
          </cell>
          <cell r="P27">
            <v>3816326</v>
          </cell>
        </row>
        <row r="28">
          <cell r="B28" t="str">
            <v>5S</v>
          </cell>
          <cell r="C28">
            <v>3.5</v>
          </cell>
          <cell r="D28">
            <v>2.11</v>
          </cell>
          <cell r="E28">
            <v>1</v>
          </cell>
          <cell r="I28">
            <v>0.3</v>
          </cell>
          <cell r="K28">
            <v>0.3</v>
          </cell>
          <cell r="P28">
            <v>3</v>
          </cell>
        </row>
        <row r="29">
          <cell r="A29" t="str">
            <v xml:space="preserve">  J.</v>
          </cell>
          <cell r="B29" t="str">
            <v>U/G CONDUIT BANK</v>
          </cell>
          <cell r="C29">
            <v>2850</v>
          </cell>
          <cell r="D29" t="str">
            <v>M3</v>
          </cell>
          <cell r="E29">
            <v>2070.4561403508774</v>
          </cell>
          <cell r="F29">
            <v>5900800</v>
          </cell>
          <cell r="H29">
            <v>0</v>
          </cell>
          <cell r="I29">
            <v>9.5898245614035087</v>
          </cell>
          <cell r="J29">
            <v>27331</v>
          </cell>
          <cell r="K29">
            <v>2070.4561403508774</v>
          </cell>
          <cell r="L29">
            <v>5900800</v>
          </cell>
          <cell r="M29">
            <v>0</v>
          </cell>
          <cell r="N29">
            <v>0</v>
          </cell>
          <cell r="O29">
            <v>7703.0175438596489</v>
          </cell>
          <cell r="P29">
            <v>21953600</v>
          </cell>
        </row>
        <row r="30">
          <cell r="B30" t="str">
            <v>5S</v>
          </cell>
          <cell r="C30">
            <v>5</v>
          </cell>
          <cell r="D30">
            <v>2.77</v>
          </cell>
          <cell r="E30">
            <v>1</v>
          </cell>
          <cell r="I30">
            <v>0.3</v>
          </cell>
          <cell r="K30">
            <v>0.3</v>
          </cell>
          <cell r="P30">
            <v>4</v>
          </cell>
        </row>
        <row r="31">
          <cell r="B31" t="str">
            <v>5S</v>
          </cell>
          <cell r="C31">
            <v>6</v>
          </cell>
          <cell r="D31">
            <v>2.77</v>
          </cell>
          <cell r="E31">
            <v>1.7652958621831609E-284</v>
          </cell>
          <cell r="H31">
            <v>0</v>
          </cell>
        </row>
        <row r="32">
          <cell r="B32" t="str">
            <v>TOTAL (ALT-1)</v>
          </cell>
          <cell r="F32">
            <v>197890079</v>
          </cell>
          <cell r="H32">
            <v>0</v>
          </cell>
          <cell r="J32">
            <v>109667</v>
          </cell>
          <cell r="L32">
            <v>197890079</v>
          </cell>
          <cell r="N32">
            <v>0</v>
          </cell>
          <cell r="P32">
            <v>48005061</v>
          </cell>
          <cell r="Q32">
            <v>109667</v>
          </cell>
        </row>
        <row r="33">
          <cell r="Q33">
            <v>0</v>
          </cell>
        </row>
        <row r="34">
          <cell r="A34" t="str">
            <v>OTHER</v>
          </cell>
          <cell r="B34" t="str">
            <v xml:space="preserve"> CATHODIC PROTECTION SYSTEM  FOR TRUNK LINE</v>
          </cell>
          <cell r="C34">
            <v>1</v>
          </cell>
          <cell r="D34" t="str">
            <v>LOT</v>
          </cell>
          <cell r="F34">
            <v>4357694</v>
          </cell>
          <cell r="J34">
            <v>6089</v>
          </cell>
          <cell r="L34">
            <v>4357694</v>
          </cell>
          <cell r="P34">
            <v>2372268</v>
          </cell>
          <cell r="Q34">
            <v>6089</v>
          </cell>
        </row>
        <row r="36">
          <cell r="B36" t="str">
            <v xml:space="preserve">MATERIAL PRICE ???? </v>
          </cell>
          <cell r="C36">
            <v>508</v>
          </cell>
          <cell r="D36" t="str">
            <v>SET</v>
          </cell>
        </row>
        <row r="37">
          <cell r="B37" t="str">
            <v xml:space="preserve">CAPACITOR </v>
          </cell>
          <cell r="D37" t="str">
            <v>KVA</v>
          </cell>
        </row>
        <row r="38">
          <cell r="B38" t="str">
            <v>CABLE &amp; WIRE FOR POWER SYSTEM</v>
          </cell>
          <cell r="C38">
            <v>130730</v>
          </cell>
          <cell r="D38" t="str">
            <v>M</v>
          </cell>
        </row>
        <row r="39">
          <cell r="B39" t="str">
            <v>LIGHTING FIXTURE</v>
          </cell>
          <cell r="C39">
            <v>508</v>
          </cell>
          <cell r="D39" t="str">
            <v>SET</v>
          </cell>
        </row>
        <row r="41">
          <cell r="B41" t="str">
            <v>LABOR PRICE ????</v>
          </cell>
        </row>
        <row r="42">
          <cell r="B42" t="str">
            <v xml:space="preserve">CAPACITOR </v>
          </cell>
          <cell r="C42">
            <v>0</v>
          </cell>
          <cell r="D42" t="str">
            <v>KVA</v>
          </cell>
        </row>
        <row r="43">
          <cell r="B43" t="str">
            <v>CABLE &amp; WIRE FOR POWER SYSTEM</v>
          </cell>
          <cell r="C43">
            <v>130730</v>
          </cell>
          <cell r="D43" t="str">
            <v>M</v>
          </cell>
          <cell r="I43">
            <v>0.73359596114128356</v>
          </cell>
          <cell r="J43">
            <v>95903</v>
          </cell>
        </row>
        <row r="44">
          <cell r="B44" t="str">
            <v>LIGHTING FIXTURE</v>
          </cell>
          <cell r="C44">
            <v>508</v>
          </cell>
          <cell r="D44" t="str">
            <v>SET</v>
          </cell>
        </row>
        <row r="46">
          <cell r="A46" t="str">
            <v>ALT-2</v>
          </cell>
          <cell r="C46" t="str">
            <v xml:space="preserve"> </v>
          </cell>
          <cell r="D46" t="str">
            <v xml:space="preserve"> </v>
          </cell>
          <cell r="F46">
            <v>0</v>
          </cell>
          <cell r="H46">
            <v>0</v>
          </cell>
          <cell r="J46">
            <v>0</v>
          </cell>
          <cell r="K46">
            <v>0</v>
          </cell>
          <cell r="L46">
            <v>0</v>
          </cell>
          <cell r="M46">
            <v>0</v>
          </cell>
          <cell r="N46">
            <v>0</v>
          </cell>
          <cell r="O46">
            <v>0</v>
          </cell>
          <cell r="P46">
            <v>0</v>
          </cell>
        </row>
        <row r="47">
          <cell r="A47">
            <v>1</v>
          </cell>
          <cell r="B47" t="str">
            <v xml:space="preserve">  6.9KV GCS ,  NEMA CLASS E2 , MCC PANEL</v>
          </cell>
          <cell r="C47">
            <v>-1</v>
          </cell>
          <cell r="D47" t="str">
            <v>PNL</v>
          </cell>
          <cell r="E47">
            <v>500000</v>
          </cell>
          <cell r="F47">
            <v>-500000</v>
          </cell>
          <cell r="H47">
            <v>0</v>
          </cell>
          <cell r="I47">
            <v>20</v>
          </cell>
          <cell r="J47">
            <v>-20</v>
          </cell>
          <cell r="K47">
            <v>500000</v>
          </cell>
          <cell r="L47">
            <v>-500000</v>
          </cell>
          <cell r="M47">
            <v>0</v>
          </cell>
          <cell r="N47">
            <v>0</v>
          </cell>
          <cell r="O47">
            <v>5600</v>
          </cell>
          <cell r="P47">
            <v>-5600</v>
          </cell>
          <cell r="Q47">
            <v>0</v>
          </cell>
        </row>
        <row r="48">
          <cell r="A48">
            <v>2</v>
          </cell>
          <cell r="B48" t="str">
            <v xml:space="preserve">  600V POWER CABLE 3/C 5.5 sq.mm  XLPE/PVC</v>
          </cell>
          <cell r="C48">
            <v>-195</v>
          </cell>
          <cell r="D48" t="str">
            <v>M</v>
          </cell>
          <cell r="E48">
            <v>20</v>
          </cell>
          <cell r="F48">
            <v>-3900</v>
          </cell>
          <cell r="H48">
            <v>0</v>
          </cell>
          <cell r="I48">
            <v>0.1</v>
          </cell>
          <cell r="J48">
            <v>-20</v>
          </cell>
          <cell r="K48">
            <v>20</v>
          </cell>
          <cell r="L48">
            <v>-3900</v>
          </cell>
          <cell r="M48">
            <v>0</v>
          </cell>
          <cell r="N48">
            <v>0</v>
          </cell>
          <cell r="O48">
            <v>28</v>
          </cell>
          <cell r="P48">
            <v>-5460</v>
          </cell>
          <cell r="Q48">
            <v>0</v>
          </cell>
        </row>
        <row r="49">
          <cell r="A49">
            <v>3</v>
          </cell>
          <cell r="B49" t="str">
            <v xml:space="preserve">  600V CONTROL CABLE 12/C 2.0 sq.mm  PVC/PVC</v>
          </cell>
          <cell r="C49">
            <v>-195</v>
          </cell>
          <cell r="D49" t="str">
            <v>M</v>
          </cell>
          <cell r="E49">
            <v>38</v>
          </cell>
          <cell r="F49">
            <v>-7410</v>
          </cell>
          <cell r="H49">
            <v>0</v>
          </cell>
          <cell r="I49">
            <v>0.13800000000000001</v>
          </cell>
          <cell r="J49">
            <v>-27</v>
          </cell>
          <cell r="K49">
            <v>38</v>
          </cell>
          <cell r="L49">
            <v>-7410</v>
          </cell>
          <cell r="M49">
            <v>0</v>
          </cell>
          <cell r="N49">
            <v>0</v>
          </cell>
          <cell r="O49">
            <v>39</v>
          </cell>
          <cell r="P49">
            <v>-7605</v>
          </cell>
          <cell r="Q49">
            <v>0</v>
          </cell>
        </row>
        <row r="50">
          <cell r="A50">
            <v>4</v>
          </cell>
          <cell r="B50" t="str">
            <v xml:space="preserve">  8KV POWER CABLE 3/C  38 sq.mm  XLPE/PVC</v>
          </cell>
          <cell r="C50">
            <v>-580</v>
          </cell>
          <cell r="D50" t="str">
            <v>M</v>
          </cell>
          <cell r="E50">
            <v>268</v>
          </cell>
          <cell r="F50">
            <v>-155440</v>
          </cell>
          <cell r="H50">
            <v>0</v>
          </cell>
          <cell r="I50">
            <v>0.32100000000000001</v>
          </cell>
          <cell r="J50">
            <v>-186</v>
          </cell>
          <cell r="K50">
            <v>268</v>
          </cell>
          <cell r="L50">
            <v>-155440</v>
          </cell>
          <cell r="M50">
            <v>0</v>
          </cell>
          <cell r="N50">
            <v>0</v>
          </cell>
          <cell r="O50">
            <v>90</v>
          </cell>
          <cell r="P50">
            <v>-52200</v>
          </cell>
          <cell r="Q50">
            <v>0</v>
          </cell>
        </row>
        <row r="51">
          <cell r="A51">
            <v>5</v>
          </cell>
          <cell r="B51" t="str">
            <v xml:space="preserve">  8KV POWER CABLE 3/C  60 sq.mm  XLPE/PVC</v>
          </cell>
          <cell r="C51">
            <v>390</v>
          </cell>
          <cell r="D51" t="str">
            <v>M</v>
          </cell>
          <cell r="E51">
            <v>367</v>
          </cell>
          <cell r="F51">
            <v>143130</v>
          </cell>
          <cell r="H51">
            <v>0</v>
          </cell>
          <cell r="I51">
            <v>0.38800000000000001</v>
          </cell>
          <cell r="J51">
            <v>151</v>
          </cell>
          <cell r="K51">
            <v>367</v>
          </cell>
          <cell r="L51">
            <v>143130</v>
          </cell>
          <cell r="M51">
            <v>0</v>
          </cell>
          <cell r="N51">
            <v>0</v>
          </cell>
          <cell r="O51">
            <v>109</v>
          </cell>
          <cell r="P51">
            <v>42510</v>
          </cell>
          <cell r="Q51">
            <v>0</v>
          </cell>
        </row>
        <row r="52">
          <cell r="A52">
            <v>6</v>
          </cell>
          <cell r="B52" t="str">
            <v xml:space="preserve"> PVC CONDUIT, THICK WALL, CNS1302 SCH. B , 2"</v>
          </cell>
          <cell r="C52">
            <v>-390</v>
          </cell>
          <cell r="D52" t="str">
            <v>M</v>
          </cell>
          <cell r="E52">
            <v>38</v>
          </cell>
          <cell r="F52">
            <v>-14820</v>
          </cell>
          <cell r="H52">
            <v>0</v>
          </cell>
          <cell r="I52">
            <v>0.3</v>
          </cell>
          <cell r="J52">
            <v>-117</v>
          </cell>
          <cell r="K52">
            <v>38</v>
          </cell>
          <cell r="L52">
            <v>-14820</v>
          </cell>
          <cell r="M52">
            <v>0</v>
          </cell>
          <cell r="N52">
            <v>0</v>
          </cell>
          <cell r="O52">
            <v>84</v>
          </cell>
          <cell r="P52">
            <v>-32760</v>
          </cell>
          <cell r="Q52">
            <v>0</v>
          </cell>
        </row>
        <row r="53">
          <cell r="A53">
            <v>7</v>
          </cell>
          <cell r="B53" t="str">
            <v xml:space="preserve"> MISCELLANEOUS </v>
          </cell>
          <cell r="C53">
            <v>1</v>
          </cell>
          <cell r="D53" t="str">
            <v>LOT</v>
          </cell>
          <cell r="E53">
            <v>-708.6</v>
          </cell>
          <cell r="F53">
            <v>-709</v>
          </cell>
          <cell r="I53">
            <v>-2.46</v>
          </cell>
          <cell r="J53">
            <v>-2</v>
          </cell>
          <cell r="K53">
            <v>-709</v>
          </cell>
          <cell r="L53">
            <v>-709</v>
          </cell>
          <cell r="M53">
            <v>0</v>
          </cell>
          <cell r="N53">
            <v>0</v>
          </cell>
          <cell r="O53">
            <v>-689</v>
          </cell>
          <cell r="P53">
            <v>-689</v>
          </cell>
        </row>
        <row r="54">
          <cell r="B54" t="str">
            <v>SUB-TOTAL : (ALT-1)</v>
          </cell>
          <cell r="F54">
            <v>-539149</v>
          </cell>
          <cell r="H54">
            <v>0</v>
          </cell>
          <cell r="J54">
            <v>-221</v>
          </cell>
          <cell r="K54">
            <v>0</v>
          </cell>
          <cell r="L54">
            <v>-539149</v>
          </cell>
          <cell r="M54">
            <v>0</v>
          </cell>
          <cell r="N54">
            <v>0</v>
          </cell>
          <cell r="O54">
            <v>0</v>
          </cell>
          <cell r="P54">
            <v>-61804</v>
          </cell>
          <cell r="Q54">
            <v>-221</v>
          </cell>
        </row>
        <row r="55">
          <cell r="H55">
            <v>0</v>
          </cell>
          <cell r="I55">
            <v>0.31715698242186791</v>
          </cell>
          <cell r="J55">
            <v>98</v>
          </cell>
          <cell r="K55">
            <v>232</v>
          </cell>
          <cell r="L55">
            <v>69600</v>
          </cell>
          <cell r="M55">
            <v>0</v>
          </cell>
          <cell r="N55">
            <v>0</v>
          </cell>
          <cell r="O55">
            <v>91</v>
          </cell>
          <cell r="P55">
            <v>27300</v>
          </cell>
        </row>
        <row r="56">
          <cell r="A56" t="str">
            <v>ALT-3</v>
          </cell>
        </row>
        <row r="57">
          <cell r="A57">
            <v>1</v>
          </cell>
          <cell r="B57" t="str">
            <v xml:space="preserve"> AUTO-TRANSFORMER FOR 6.9KV 8500KW MOTOR STARTER , </v>
          </cell>
          <cell r="C57">
            <v>1</v>
          </cell>
          <cell r="D57" t="str">
            <v>SET</v>
          </cell>
          <cell r="E57">
            <v>484000</v>
          </cell>
          <cell r="F57">
            <v>484000</v>
          </cell>
          <cell r="H57">
            <v>0</v>
          </cell>
          <cell r="I57">
            <v>20</v>
          </cell>
          <cell r="J57">
            <v>20</v>
          </cell>
          <cell r="K57">
            <v>484000</v>
          </cell>
          <cell r="L57">
            <v>484000</v>
          </cell>
          <cell r="M57">
            <v>0</v>
          </cell>
          <cell r="N57">
            <v>0</v>
          </cell>
          <cell r="O57">
            <v>5600</v>
          </cell>
          <cell r="P57">
            <v>5600</v>
          </cell>
        </row>
        <row r="58">
          <cell r="A58">
            <v>3</v>
          </cell>
          <cell r="B58" t="str">
            <v xml:space="preserve"> TAP 80% , STARTING TIME 60 Sec. (MOTOR PF=0.7 , EFF=0.9)</v>
          </cell>
          <cell r="C58">
            <v>2</v>
          </cell>
          <cell r="D58" t="str">
            <v>P_x000E_L</v>
          </cell>
          <cell r="E58">
            <v>1500000</v>
          </cell>
          <cell r="F58">
            <v>0</v>
          </cell>
          <cell r="H58">
            <v>0</v>
          </cell>
          <cell r="J58">
            <v>0</v>
          </cell>
          <cell r="K58">
            <v>0</v>
          </cell>
          <cell r="L58">
            <v>0</v>
          </cell>
          <cell r="M58">
            <v>0</v>
          </cell>
          <cell r="N58">
            <v>0</v>
          </cell>
          <cell r="O58">
            <v>0</v>
          </cell>
          <cell r="P58">
            <v>0</v>
          </cell>
        </row>
        <row r="59">
          <cell r="A59">
            <v>2</v>
          </cell>
          <cell r="B59" t="str">
            <v xml:space="preserve">  6.9KV VCB 1250A 40KA</v>
          </cell>
          <cell r="C59">
            <v>3</v>
          </cell>
          <cell r="D59" t="str">
            <v>PNL</v>
          </cell>
          <cell r="E59">
            <v>800000</v>
          </cell>
          <cell r="F59">
            <v>2400000</v>
          </cell>
          <cell r="H59">
            <v>0</v>
          </cell>
          <cell r="I59">
            <v>20</v>
          </cell>
          <cell r="J59">
            <v>60</v>
          </cell>
          <cell r="K59">
            <v>800000</v>
          </cell>
          <cell r="L59">
            <v>2400000</v>
          </cell>
          <cell r="M59">
            <v>0</v>
          </cell>
          <cell r="N59">
            <v>0</v>
          </cell>
          <cell r="O59">
            <v>5600</v>
          </cell>
          <cell r="P59">
            <v>16800</v>
          </cell>
          <cell r="Q59">
            <v>0</v>
          </cell>
        </row>
        <row r="60">
          <cell r="A60">
            <v>3</v>
          </cell>
          <cell r="B60" t="str">
            <v xml:space="preserve">  6.9KV 2000KVA , W/GCS , CAPACIATOR PANEL</v>
          </cell>
          <cell r="C60">
            <v>2</v>
          </cell>
          <cell r="D60" t="str">
            <v>PNL</v>
          </cell>
          <cell r="E60">
            <v>1500000</v>
          </cell>
          <cell r="F60">
            <v>3000000</v>
          </cell>
          <cell r="H60">
            <v>0</v>
          </cell>
          <cell r="I60">
            <v>30</v>
          </cell>
          <cell r="J60">
            <v>60</v>
          </cell>
          <cell r="K60">
            <v>1500000</v>
          </cell>
          <cell r="L60">
            <v>3000000</v>
          </cell>
          <cell r="M60">
            <v>0</v>
          </cell>
          <cell r="N60">
            <v>0</v>
          </cell>
          <cell r="O60">
            <v>8400</v>
          </cell>
          <cell r="P60">
            <v>16800</v>
          </cell>
        </row>
        <row r="61">
          <cell r="A61">
            <v>4</v>
          </cell>
          <cell r="B61" t="str">
            <v xml:space="preserve">  600V POWER CABLE 3/C 5.5 sq.mm  XLPE/PVC</v>
          </cell>
          <cell r="C61">
            <v>200</v>
          </cell>
          <cell r="D61" t="str">
            <v>M</v>
          </cell>
          <cell r="E61">
            <v>20</v>
          </cell>
          <cell r="F61">
            <v>4000</v>
          </cell>
          <cell r="H61">
            <v>0</v>
          </cell>
          <cell r="I61">
            <v>0.1</v>
          </cell>
          <cell r="J61">
            <v>20</v>
          </cell>
          <cell r="K61">
            <v>20</v>
          </cell>
          <cell r="L61">
            <v>4000</v>
          </cell>
          <cell r="M61">
            <v>0</v>
          </cell>
          <cell r="N61">
            <v>0</v>
          </cell>
          <cell r="O61">
            <v>28</v>
          </cell>
          <cell r="P61">
            <v>5600</v>
          </cell>
          <cell r="Q61">
            <v>0</v>
          </cell>
        </row>
        <row r="62">
          <cell r="A62">
            <v>5</v>
          </cell>
          <cell r="B62" t="str">
            <v xml:space="preserve">  600V POWER CABLE 3/C 22sq.mm  XLPE/PVC</v>
          </cell>
          <cell r="C62">
            <v>600</v>
          </cell>
          <cell r="D62" t="str">
            <v>M</v>
          </cell>
          <cell r="E62">
            <v>70</v>
          </cell>
          <cell r="F62">
            <v>42000</v>
          </cell>
          <cell r="H62">
            <v>0</v>
          </cell>
          <cell r="I62">
            <v>0.18099999999999999</v>
          </cell>
          <cell r="J62">
            <v>109</v>
          </cell>
          <cell r="K62">
            <v>70</v>
          </cell>
          <cell r="L62">
            <v>42000</v>
          </cell>
          <cell r="M62">
            <v>0</v>
          </cell>
          <cell r="N62">
            <v>0</v>
          </cell>
          <cell r="O62">
            <v>51</v>
          </cell>
          <cell r="P62">
            <v>30600</v>
          </cell>
          <cell r="Q62">
            <v>0</v>
          </cell>
        </row>
        <row r="63">
          <cell r="A63">
            <v>6</v>
          </cell>
          <cell r="B63" t="str">
            <v xml:space="preserve">  600V CONTROL CABLE 7/C 2.1 sq.mm  PVC/PVC</v>
          </cell>
          <cell r="C63">
            <v>600</v>
          </cell>
          <cell r="D63" t="str">
            <v>M</v>
          </cell>
          <cell r="E63">
            <v>24</v>
          </cell>
          <cell r="F63">
            <v>14400</v>
          </cell>
          <cell r="H63">
            <v>0</v>
          </cell>
          <cell r="I63">
            <v>0.105</v>
          </cell>
          <cell r="J63">
            <v>63</v>
          </cell>
          <cell r="K63">
            <v>24</v>
          </cell>
          <cell r="L63">
            <v>14400</v>
          </cell>
          <cell r="M63">
            <v>0</v>
          </cell>
          <cell r="N63">
            <v>0</v>
          </cell>
          <cell r="O63">
            <v>29</v>
          </cell>
          <cell r="P63">
            <v>17400</v>
          </cell>
          <cell r="Q63">
            <v>0</v>
          </cell>
        </row>
        <row r="64">
          <cell r="A64">
            <v>7</v>
          </cell>
          <cell r="B64" t="str">
            <v xml:space="preserve">  600V CONTROL CABLE 12/C 2.0 sq.mm  PVC/PVC</v>
          </cell>
          <cell r="C64">
            <v>200</v>
          </cell>
          <cell r="D64" t="str">
            <v>M</v>
          </cell>
          <cell r="E64">
            <v>38</v>
          </cell>
          <cell r="F64">
            <v>7600</v>
          </cell>
          <cell r="H64">
            <v>0</v>
          </cell>
          <cell r="I64">
            <v>0.13800000000000001</v>
          </cell>
          <cell r="J64">
            <v>28</v>
          </cell>
          <cell r="K64">
            <v>38</v>
          </cell>
          <cell r="L64">
            <v>7600</v>
          </cell>
          <cell r="M64">
            <v>0</v>
          </cell>
          <cell r="N64">
            <v>0</v>
          </cell>
          <cell r="O64">
            <v>39</v>
          </cell>
          <cell r="P64">
            <v>7800</v>
          </cell>
          <cell r="Q64">
            <v>0</v>
          </cell>
        </row>
        <row r="65">
          <cell r="A65">
            <v>8</v>
          </cell>
          <cell r="B65" t="str">
            <v xml:space="preserve">  8KV POWER CABLE 1/C 325 sq.mm XLPE/PVC</v>
          </cell>
          <cell r="C65">
            <v>2500</v>
          </cell>
          <cell r="D65" t="str">
            <v>M</v>
          </cell>
          <cell r="E65">
            <v>375</v>
          </cell>
          <cell r="F65">
            <v>937500</v>
          </cell>
          <cell r="H65">
            <v>0</v>
          </cell>
          <cell r="I65">
            <v>0.30199999999999999</v>
          </cell>
          <cell r="J65">
            <v>755</v>
          </cell>
          <cell r="K65">
            <v>375</v>
          </cell>
          <cell r="L65">
            <v>937500</v>
          </cell>
          <cell r="M65">
            <v>0</v>
          </cell>
          <cell r="N65">
            <v>0</v>
          </cell>
          <cell r="O65">
            <v>85</v>
          </cell>
          <cell r="P65">
            <v>212500</v>
          </cell>
        </row>
        <row r="66">
          <cell r="A66">
            <v>9</v>
          </cell>
          <cell r="B66" t="str">
            <v xml:space="preserve">  8KV TERMINATION KIT , 1/C 325 sq.mm </v>
          </cell>
          <cell r="C66">
            <v>24</v>
          </cell>
          <cell r="D66" t="str">
            <v>SET</v>
          </cell>
          <cell r="E66">
            <v>2542</v>
          </cell>
          <cell r="F66">
            <v>61008</v>
          </cell>
          <cell r="H66">
            <v>0</v>
          </cell>
          <cell r="I66">
            <v>5</v>
          </cell>
          <cell r="J66">
            <v>120</v>
          </cell>
          <cell r="K66">
            <v>2542</v>
          </cell>
          <cell r="L66">
            <v>61008</v>
          </cell>
          <cell r="M66">
            <v>0</v>
          </cell>
          <cell r="N66">
            <v>0</v>
          </cell>
          <cell r="O66">
            <v>1400</v>
          </cell>
          <cell r="P66">
            <v>33600</v>
          </cell>
        </row>
        <row r="67">
          <cell r="A67">
            <v>10</v>
          </cell>
          <cell r="B67" t="str">
            <v xml:space="preserve"> PVC CONDUIT, THICK WALL, CNS1302 SCH. B , 2"</v>
          </cell>
          <cell r="C67">
            <v>800</v>
          </cell>
          <cell r="D67" t="str">
            <v>M</v>
          </cell>
          <cell r="E67">
            <v>38</v>
          </cell>
          <cell r="F67">
            <v>30400</v>
          </cell>
          <cell r="H67">
            <v>0</v>
          </cell>
          <cell r="I67">
            <v>0.3</v>
          </cell>
          <cell r="J67">
            <v>240</v>
          </cell>
          <cell r="K67">
            <v>38</v>
          </cell>
          <cell r="L67">
            <v>30400</v>
          </cell>
          <cell r="M67">
            <v>0</v>
          </cell>
          <cell r="N67">
            <v>0</v>
          </cell>
          <cell r="O67">
            <v>84</v>
          </cell>
          <cell r="P67">
            <v>67200</v>
          </cell>
          <cell r="Q67">
            <v>0</v>
          </cell>
        </row>
        <row r="68">
          <cell r="A68">
            <v>11</v>
          </cell>
          <cell r="B68" t="str">
            <v xml:space="preserve"> PVC CONDUIT, THICK WALL, CNS1302 SCH. B , 6"</v>
          </cell>
          <cell r="C68">
            <v>800</v>
          </cell>
          <cell r="D68" t="str">
            <v>M</v>
          </cell>
          <cell r="E68">
            <v>242</v>
          </cell>
          <cell r="F68">
            <v>193600</v>
          </cell>
          <cell r="H68">
            <v>0</v>
          </cell>
          <cell r="I68">
            <v>0.68</v>
          </cell>
          <cell r="J68">
            <v>544</v>
          </cell>
          <cell r="K68">
            <v>242</v>
          </cell>
          <cell r="L68">
            <v>193600</v>
          </cell>
          <cell r="M68">
            <v>0</v>
          </cell>
          <cell r="N68">
            <v>0</v>
          </cell>
          <cell r="O68">
            <v>190</v>
          </cell>
          <cell r="P68">
            <v>152000</v>
          </cell>
          <cell r="Q68">
            <v>0</v>
          </cell>
        </row>
        <row r="69">
          <cell r="A69">
            <v>12</v>
          </cell>
          <cell r="B69" t="str">
            <v xml:space="preserve"> EXCAVATION</v>
          </cell>
          <cell r="C69">
            <v>350</v>
          </cell>
          <cell r="D69" t="str">
            <v>M3</v>
          </cell>
          <cell r="E69" t="str">
            <v>M+L</v>
          </cell>
          <cell r="F69" t="str">
            <v>M+L</v>
          </cell>
          <cell r="G69">
            <v>0</v>
          </cell>
          <cell r="H69">
            <v>0</v>
          </cell>
          <cell r="I69">
            <v>0</v>
          </cell>
          <cell r="J69">
            <v>0</v>
          </cell>
          <cell r="K69" t="str">
            <v>M+L</v>
          </cell>
          <cell r="L69" t="str">
            <v>M+L</v>
          </cell>
          <cell r="M69">
            <v>0</v>
          </cell>
          <cell r="N69">
            <v>0</v>
          </cell>
          <cell r="O69">
            <v>60</v>
          </cell>
          <cell r="P69">
            <v>21000</v>
          </cell>
          <cell r="Q69">
            <v>0</v>
          </cell>
        </row>
        <row r="70">
          <cell r="A70">
            <v>13</v>
          </cell>
          <cell r="B70" t="str">
            <v xml:space="preserve"> BACKFILL</v>
          </cell>
          <cell r="C70">
            <v>250</v>
          </cell>
          <cell r="D70" t="str">
            <v>M3</v>
          </cell>
          <cell r="E70" t="str">
            <v>M+L</v>
          </cell>
          <cell r="F70" t="str">
            <v>M+L</v>
          </cell>
          <cell r="G70">
            <v>0</v>
          </cell>
          <cell r="H70">
            <v>0</v>
          </cell>
          <cell r="I70">
            <v>0</v>
          </cell>
          <cell r="J70">
            <v>0</v>
          </cell>
          <cell r="K70" t="str">
            <v>M+L</v>
          </cell>
          <cell r="L70" t="str">
            <v>M+L</v>
          </cell>
          <cell r="M70">
            <v>0</v>
          </cell>
          <cell r="N70">
            <v>0</v>
          </cell>
          <cell r="O70">
            <v>100</v>
          </cell>
          <cell r="P70">
            <v>25000</v>
          </cell>
          <cell r="Q70">
            <v>0</v>
          </cell>
        </row>
        <row r="71">
          <cell r="A71">
            <v>14</v>
          </cell>
          <cell r="B71" t="str">
            <v xml:space="preserve"> CONCRETE FOR DUCT BANK 2000 PSI</v>
          </cell>
          <cell r="C71">
            <v>100</v>
          </cell>
          <cell r="D71" t="str">
            <v>M3</v>
          </cell>
          <cell r="E71" t="str">
            <v>M+L</v>
          </cell>
          <cell r="F71" t="str">
            <v>M+L</v>
          </cell>
          <cell r="G71">
            <v>0</v>
          </cell>
          <cell r="H71">
            <v>0</v>
          </cell>
          <cell r="I71">
            <v>0</v>
          </cell>
          <cell r="J71">
            <v>0</v>
          </cell>
          <cell r="K71" t="str">
            <v>M+L</v>
          </cell>
          <cell r="L71" t="str">
            <v>M+L</v>
          </cell>
          <cell r="M71">
            <v>0</v>
          </cell>
          <cell r="N71">
            <v>0</v>
          </cell>
          <cell r="O71">
            <v>1700</v>
          </cell>
          <cell r="P71">
            <v>170000</v>
          </cell>
          <cell r="Q71">
            <v>0</v>
          </cell>
        </row>
        <row r="72">
          <cell r="A72">
            <v>15</v>
          </cell>
          <cell r="B72" t="str">
            <v xml:space="preserve"> RED COLORED OXIDE</v>
          </cell>
          <cell r="C72">
            <v>900</v>
          </cell>
          <cell r="D72" t="str">
            <v>KG</v>
          </cell>
          <cell r="E72" t="str">
            <v>M+L</v>
          </cell>
          <cell r="F72" t="str">
            <v>M+L</v>
          </cell>
          <cell r="G72">
            <v>0</v>
          </cell>
          <cell r="H72">
            <v>0</v>
          </cell>
          <cell r="I72">
            <v>0</v>
          </cell>
          <cell r="J72">
            <v>0</v>
          </cell>
          <cell r="K72" t="str">
            <v>M+L</v>
          </cell>
          <cell r="L72" t="str">
            <v>M+L</v>
          </cell>
          <cell r="M72">
            <v>0</v>
          </cell>
          <cell r="N72">
            <v>0</v>
          </cell>
          <cell r="O72">
            <v>60</v>
          </cell>
          <cell r="P72">
            <v>54000</v>
          </cell>
          <cell r="Q72">
            <v>0</v>
          </cell>
        </row>
        <row r="73">
          <cell r="A73">
            <v>16</v>
          </cell>
          <cell r="B73" t="str">
            <v xml:space="preserve"> DISPOSAL</v>
          </cell>
          <cell r="C73">
            <v>100</v>
          </cell>
          <cell r="D73" t="str">
            <v>M3</v>
          </cell>
          <cell r="E73" t="str">
            <v>M+L</v>
          </cell>
          <cell r="F73" t="str">
            <v>M+L</v>
          </cell>
          <cell r="G73">
            <v>0</v>
          </cell>
          <cell r="H73">
            <v>0</v>
          </cell>
          <cell r="I73">
            <v>0</v>
          </cell>
          <cell r="J73">
            <v>0</v>
          </cell>
          <cell r="K73" t="str">
            <v>M+L</v>
          </cell>
          <cell r="L73" t="str">
            <v>M+L</v>
          </cell>
          <cell r="M73">
            <v>0</v>
          </cell>
          <cell r="N73">
            <v>0</v>
          </cell>
          <cell r="O73">
            <v>220</v>
          </cell>
          <cell r="P73">
            <v>22000</v>
          </cell>
          <cell r="Q73">
            <v>0</v>
          </cell>
        </row>
        <row r="74">
          <cell r="A74">
            <v>17</v>
          </cell>
          <cell r="B74" t="str">
            <v xml:space="preserve"> FORMWORK</v>
          </cell>
          <cell r="C74">
            <v>300</v>
          </cell>
          <cell r="D74" t="str">
            <v>M2</v>
          </cell>
          <cell r="E74" t="str">
            <v>M+L</v>
          </cell>
          <cell r="F74" t="str">
            <v>M+L</v>
          </cell>
          <cell r="G74">
            <v>0</v>
          </cell>
          <cell r="H74">
            <v>0</v>
          </cell>
          <cell r="I74">
            <v>0</v>
          </cell>
          <cell r="J74">
            <v>0</v>
          </cell>
          <cell r="K74" t="str">
            <v>M+L</v>
          </cell>
          <cell r="L74" t="str">
            <v>M+L</v>
          </cell>
          <cell r="M74">
            <v>0</v>
          </cell>
          <cell r="N74">
            <v>0</v>
          </cell>
          <cell r="O74">
            <v>360</v>
          </cell>
          <cell r="P74">
            <v>108000</v>
          </cell>
          <cell r="Q74">
            <v>0</v>
          </cell>
        </row>
        <row r="75">
          <cell r="A75">
            <v>18</v>
          </cell>
          <cell r="B75" t="str">
            <v xml:space="preserve"> RE-BAR</v>
          </cell>
          <cell r="C75">
            <v>1900</v>
          </cell>
          <cell r="D75" t="str">
            <v>KG</v>
          </cell>
          <cell r="E75" t="str">
            <v>M+L</v>
          </cell>
          <cell r="F75" t="str">
            <v>M+L</v>
          </cell>
          <cell r="G75">
            <v>0</v>
          </cell>
          <cell r="H75">
            <v>0</v>
          </cell>
          <cell r="I75">
            <v>0</v>
          </cell>
          <cell r="J75">
            <v>0</v>
          </cell>
          <cell r="K75" t="str">
            <v>M+L</v>
          </cell>
          <cell r="L75" t="str">
            <v>M+L</v>
          </cell>
          <cell r="M75">
            <v>0</v>
          </cell>
          <cell r="N75">
            <v>0</v>
          </cell>
          <cell r="O75">
            <v>16</v>
          </cell>
          <cell r="P75">
            <v>30400</v>
          </cell>
          <cell r="Q75">
            <v>0</v>
          </cell>
        </row>
        <row r="76">
          <cell r="A76">
            <v>19</v>
          </cell>
          <cell r="B76" t="str">
            <v xml:space="preserve"> COMPOND FOR WATER SEALING(IN MH.)</v>
          </cell>
          <cell r="C76">
            <v>125</v>
          </cell>
          <cell r="D76" t="str">
            <v>KG</v>
          </cell>
          <cell r="E76" t="str">
            <v>M+L</v>
          </cell>
          <cell r="F76" t="str">
            <v>M+L</v>
          </cell>
          <cell r="G76">
            <v>0</v>
          </cell>
          <cell r="H76">
            <v>0</v>
          </cell>
          <cell r="I76">
            <v>0</v>
          </cell>
          <cell r="J76">
            <v>0</v>
          </cell>
          <cell r="K76" t="str">
            <v>M+L</v>
          </cell>
          <cell r="L76" t="str">
            <v>M+L</v>
          </cell>
          <cell r="M76">
            <v>0</v>
          </cell>
          <cell r="N76">
            <v>0</v>
          </cell>
          <cell r="O76">
            <v>200</v>
          </cell>
          <cell r="P76">
            <v>25000</v>
          </cell>
          <cell r="Q76">
            <v>0</v>
          </cell>
        </row>
        <row r="77">
          <cell r="A77">
            <v>20</v>
          </cell>
          <cell r="B77" t="str">
            <v xml:space="preserve"> MISCELLANEOUS </v>
          </cell>
          <cell r="C77">
            <v>1</v>
          </cell>
          <cell r="D77" t="str">
            <v>LOT</v>
          </cell>
          <cell r="E77">
            <v>31995.239999999998</v>
          </cell>
          <cell r="F77">
            <v>31995</v>
          </cell>
          <cell r="I77">
            <v>32.85</v>
          </cell>
          <cell r="J77">
            <v>33</v>
          </cell>
          <cell r="K77">
            <v>31995</v>
          </cell>
          <cell r="L77">
            <v>31995</v>
          </cell>
          <cell r="M77">
            <v>0</v>
          </cell>
          <cell r="N77">
            <v>0</v>
          </cell>
          <cell r="O77">
            <v>9198</v>
          </cell>
          <cell r="P77">
            <v>9198</v>
          </cell>
        </row>
        <row r="78">
          <cell r="B78" t="str">
            <v>SUB-TOTAL : (ALT-2)</v>
          </cell>
          <cell r="F78">
            <v>7206503</v>
          </cell>
          <cell r="H78">
            <v>0</v>
          </cell>
          <cell r="J78">
            <v>2052</v>
          </cell>
          <cell r="K78">
            <v>0</v>
          </cell>
          <cell r="L78">
            <v>7206503</v>
          </cell>
          <cell r="M78">
            <v>0</v>
          </cell>
          <cell r="N78">
            <v>0</v>
          </cell>
          <cell r="O78">
            <v>0</v>
          </cell>
          <cell r="P78">
            <v>1030498</v>
          </cell>
          <cell r="Q78">
            <v>2052</v>
          </cell>
        </row>
        <row r="82">
          <cell r="A82" t="str">
            <v xml:space="preserve">  A.</v>
          </cell>
          <cell r="B82" t="str">
            <v xml:space="preserve"> POWER EQUIPMENT </v>
          </cell>
          <cell r="C82" t="str">
            <v xml:space="preserve"> </v>
          </cell>
          <cell r="D82" t="str">
            <v xml:space="preserve"> </v>
          </cell>
          <cell r="F82">
            <v>0</v>
          </cell>
          <cell r="H82">
            <v>0</v>
          </cell>
          <cell r="J82">
            <v>0</v>
          </cell>
          <cell r="K82">
            <v>0</v>
          </cell>
          <cell r="L82">
            <v>0</v>
          </cell>
          <cell r="M82">
            <v>0</v>
          </cell>
          <cell r="N82">
            <v>0</v>
          </cell>
          <cell r="O82">
            <v>0</v>
          </cell>
          <cell r="P82">
            <v>0</v>
          </cell>
        </row>
        <row r="83">
          <cell r="F83">
            <v>0</v>
          </cell>
          <cell r="H83">
            <v>0</v>
          </cell>
          <cell r="J83">
            <v>0</v>
          </cell>
          <cell r="K83">
            <v>0</v>
          </cell>
          <cell r="L83">
            <v>0</v>
          </cell>
          <cell r="M83">
            <v>0</v>
          </cell>
          <cell r="N83">
            <v>0</v>
          </cell>
          <cell r="O83">
            <v>0</v>
          </cell>
          <cell r="P83">
            <v>0</v>
          </cell>
        </row>
        <row r="84">
          <cell r="A84" t="str">
            <v>*</v>
          </cell>
          <cell r="B84" t="str">
            <v>DWG. NO. XK11A-0000-01</v>
          </cell>
          <cell r="F84">
            <v>0</v>
          </cell>
          <cell r="H84">
            <v>0</v>
          </cell>
          <cell r="I84">
            <v>1.85</v>
          </cell>
          <cell r="J84">
            <v>0</v>
          </cell>
          <cell r="K84">
            <v>0</v>
          </cell>
          <cell r="L84">
            <v>0</v>
          </cell>
          <cell r="M84">
            <v>0</v>
          </cell>
          <cell r="N84">
            <v>0</v>
          </cell>
          <cell r="O84">
            <v>0</v>
          </cell>
          <cell r="P84">
            <v>0</v>
          </cell>
        </row>
        <row r="85">
          <cell r="A85" t="str">
            <v>A.1</v>
          </cell>
          <cell r="B85" t="str">
            <v>161KV SWITCHGEAR AREA</v>
          </cell>
          <cell r="F85">
            <v>0</v>
          </cell>
          <cell r="H85">
            <v>0</v>
          </cell>
          <cell r="J85">
            <v>0</v>
          </cell>
          <cell r="K85">
            <v>0</v>
          </cell>
          <cell r="L85">
            <v>0</v>
          </cell>
          <cell r="M85">
            <v>0</v>
          </cell>
          <cell r="N85">
            <v>0</v>
          </cell>
          <cell r="O85">
            <v>0</v>
          </cell>
          <cell r="P85">
            <v>0</v>
          </cell>
        </row>
        <row r="86">
          <cell r="A86" t="str">
            <v>A.1.1</v>
          </cell>
          <cell r="B86" t="str">
            <v xml:space="preserve">  161KV SF6 GIS ,1250A 50KA , 2 BAYS ,W/ GCB, DS, ES, MOF, LA, CT…..</v>
          </cell>
          <cell r="C86">
            <v>1</v>
          </cell>
          <cell r="D86" t="str">
            <v>SET</v>
          </cell>
          <cell r="E86">
            <v>50540000</v>
          </cell>
          <cell r="F86">
            <v>50540000</v>
          </cell>
          <cell r="H86">
            <v>0</v>
          </cell>
          <cell r="I86">
            <v>4038</v>
          </cell>
          <cell r="J86">
            <v>4038</v>
          </cell>
          <cell r="K86">
            <v>50540000</v>
          </cell>
          <cell r="L86">
            <v>50540000</v>
          </cell>
          <cell r="M86">
            <v>0</v>
          </cell>
          <cell r="N86">
            <v>0</v>
          </cell>
          <cell r="O86">
            <v>1620000</v>
          </cell>
          <cell r="P86">
            <v>1620000</v>
          </cell>
        </row>
        <row r="87">
          <cell r="A87" t="str">
            <v>A.1.2</v>
          </cell>
          <cell r="B87" t="str">
            <v xml:space="preserve">  RELAY &amp; CONTROL PANEL, FOR GIS PANEL ,W/CONTROL CABLE &amp; PILOTWIRE RL</v>
          </cell>
          <cell r="C87">
            <v>1</v>
          </cell>
          <cell r="D87" t="str">
            <v>LOT</v>
          </cell>
          <cell r="E87">
            <v>3412700</v>
          </cell>
          <cell r="F87">
            <v>3412700</v>
          </cell>
          <cell r="H87">
            <v>0</v>
          </cell>
          <cell r="I87">
            <v>500</v>
          </cell>
          <cell r="J87">
            <v>500</v>
          </cell>
          <cell r="K87">
            <v>3412700</v>
          </cell>
          <cell r="L87">
            <v>3412700</v>
          </cell>
          <cell r="M87">
            <v>0</v>
          </cell>
          <cell r="N87">
            <v>0</v>
          </cell>
          <cell r="O87">
            <v>200000</v>
          </cell>
          <cell r="P87">
            <v>200000</v>
          </cell>
        </row>
        <row r="88">
          <cell r="A88" t="str">
            <v>A.1.3</v>
          </cell>
          <cell r="B88" t="str">
            <v xml:space="preserve">  161KV POWER CABLE  , 1/C 250 SQ.MM</v>
          </cell>
          <cell r="C88">
            <v>330</v>
          </cell>
          <cell r="D88" t="str">
            <v>M</v>
          </cell>
          <cell r="E88">
            <v>1680</v>
          </cell>
          <cell r="F88">
            <v>554400</v>
          </cell>
          <cell r="H88">
            <v>0</v>
          </cell>
          <cell r="I88">
            <v>1.1519999999999999</v>
          </cell>
          <cell r="J88">
            <v>380</v>
          </cell>
          <cell r="K88">
            <v>1680</v>
          </cell>
          <cell r="L88">
            <v>554400</v>
          </cell>
          <cell r="M88">
            <v>0</v>
          </cell>
          <cell r="N88">
            <v>0</v>
          </cell>
          <cell r="O88">
            <v>323</v>
          </cell>
          <cell r="P88">
            <v>106590</v>
          </cell>
        </row>
        <row r="89">
          <cell r="A89" t="str">
            <v>A.1.4</v>
          </cell>
          <cell r="B89" t="str">
            <v xml:space="preserve">  161KV TERMINATION KIT, HEAT SHRINKABLE TYPE , 1/C 250 SQ.MM</v>
          </cell>
          <cell r="C89">
            <v>12</v>
          </cell>
          <cell r="D89" t="str">
            <v>SET</v>
          </cell>
          <cell r="E89">
            <v>210000</v>
          </cell>
          <cell r="F89">
            <v>2520000</v>
          </cell>
          <cell r="H89">
            <v>0</v>
          </cell>
          <cell r="I89">
            <v>133</v>
          </cell>
          <cell r="J89">
            <v>1596</v>
          </cell>
          <cell r="K89">
            <v>210000</v>
          </cell>
          <cell r="L89">
            <v>2520000</v>
          </cell>
          <cell r="M89">
            <v>0</v>
          </cell>
          <cell r="N89">
            <v>0</v>
          </cell>
          <cell r="O89">
            <v>53200</v>
          </cell>
          <cell r="P89">
            <v>638400</v>
          </cell>
        </row>
        <row r="90">
          <cell r="A90" t="str">
            <v>A.1.5</v>
          </cell>
          <cell r="B90" t="str">
            <v xml:space="preserve">  MAIN POWER TRANSFORMER W/NGR &amp; LA*3, OIL-IMMERSED , 161KV/6.9KV 30/40MVA</v>
          </cell>
          <cell r="C90">
            <v>2</v>
          </cell>
          <cell r="D90" t="str">
            <v>SET</v>
          </cell>
          <cell r="E90">
            <v>10460000</v>
          </cell>
          <cell r="F90">
            <v>20920000</v>
          </cell>
          <cell r="H90">
            <v>0</v>
          </cell>
          <cell r="I90">
            <v>595</v>
          </cell>
          <cell r="J90">
            <v>1190</v>
          </cell>
          <cell r="K90">
            <v>10460000</v>
          </cell>
          <cell r="L90">
            <v>20920000</v>
          </cell>
          <cell r="M90">
            <v>0</v>
          </cell>
          <cell r="N90">
            <v>0</v>
          </cell>
          <cell r="O90">
            <v>238000</v>
          </cell>
          <cell r="P90">
            <v>476000</v>
          </cell>
        </row>
        <row r="91">
          <cell r="A91" t="str">
            <v>A.1.6</v>
          </cell>
          <cell r="B91" t="str">
            <v xml:space="preserve">  6.9KV BUS DUCT , 4000A INDOOR/OUTDOOR , 8M LG , 40KA</v>
          </cell>
          <cell r="C91">
            <v>2</v>
          </cell>
          <cell r="D91" t="str">
            <v>SET</v>
          </cell>
          <cell r="E91">
            <v>840000</v>
          </cell>
          <cell r="F91">
            <v>1680000</v>
          </cell>
          <cell r="H91">
            <v>0</v>
          </cell>
          <cell r="I91">
            <v>80</v>
          </cell>
          <cell r="J91">
            <v>160</v>
          </cell>
          <cell r="K91">
            <v>840000</v>
          </cell>
          <cell r="L91">
            <v>1680000</v>
          </cell>
          <cell r="M91">
            <v>0</v>
          </cell>
          <cell r="N91">
            <v>0</v>
          </cell>
          <cell r="O91">
            <v>22400</v>
          </cell>
          <cell r="P91">
            <v>44800</v>
          </cell>
        </row>
        <row r="92">
          <cell r="A92" t="str">
            <v>A.2.1</v>
          </cell>
          <cell r="B92" t="str">
            <v>SUB-TOTAL (A.1)</v>
          </cell>
          <cell r="C92">
            <v>3</v>
          </cell>
          <cell r="D92" t="str">
            <v>PNL</v>
          </cell>
          <cell r="E92">
            <v>1300000</v>
          </cell>
          <cell r="F92">
            <v>79627100</v>
          </cell>
          <cell r="G92">
            <v>0</v>
          </cell>
          <cell r="H92">
            <v>0</v>
          </cell>
          <cell r="I92">
            <v>0</v>
          </cell>
          <cell r="J92">
            <v>7864</v>
          </cell>
          <cell r="K92">
            <v>0</v>
          </cell>
          <cell r="L92">
            <v>79627100</v>
          </cell>
          <cell r="M92">
            <v>0</v>
          </cell>
          <cell r="N92">
            <v>0</v>
          </cell>
          <cell r="O92">
            <v>0</v>
          </cell>
          <cell r="P92">
            <v>3085790</v>
          </cell>
          <cell r="Q92">
            <v>0</v>
          </cell>
        </row>
        <row r="93">
          <cell r="F93">
            <v>0</v>
          </cell>
          <cell r="H93">
            <v>0</v>
          </cell>
          <cell r="J93">
            <v>0</v>
          </cell>
          <cell r="K93">
            <v>0</v>
          </cell>
          <cell r="L93">
            <v>0</v>
          </cell>
          <cell r="M93">
            <v>0</v>
          </cell>
          <cell r="N93">
            <v>0</v>
          </cell>
          <cell r="O93">
            <v>0</v>
          </cell>
          <cell r="P93">
            <v>0</v>
          </cell>
        </row>
        <row r="94">
          <cell r="A94" t="str">
            <v>*</v>
          </cell>
          <cell r="B94" t="str">
            <v>DWG. NO. XK11A-0000-02, 03 , 04</v>
          </cell>
          <cell r="F94">
            <v>0</v>
          </cell>
          <cell r="H94">
            <v>0</v>
          </cell>
          <cell r="J94">
            <v>0</v>
          </cell>
          <cell r="K94">
            <v>0</v>
          </cell>
          <cell r="L94">
            <v>0</v>
          </cell>
          <cell r="M94">
            <v>0</v>
          </cell>
          <cell r="N94">
            <v>0</v>
          </cell>
          <cell r="O94">
            <v>0</v>
          </cell>
          <cell r="P94">
            <v>0</v>
          </cell>
        </row>
        <row r="95">
          <cell r="A95" t="str">
            <v xml:space="preserve">   A.2</v>
          </cell>
          <cell r="B95" t="str">
            <v>MAIN SUBSTATION (????)</v>
          </cell>
          <cell r="H95">
            <v>0</v>
          </cell>
          <cell r="J95">
            <v>0</v>
          </cell>
          <cell r="K95">
            <v>0</v>
          </cell>
          <cell r="L95">
            <v>0</v>
          </cell>
          <cell r="M95">
            <v>0</v>
          </cell>
          <cell r="N95">
            <v>0</v>
          </cell>
          <cell r="O95">
            <v>0</v>
          </cell>
          <cell r="P95">
            <v>0</v>
          </cell>
        </row>
        <row r="96">
          <cell r="A96" t="str">
            <v>A.2.1</v>
          </cell>
          <cell r="B96" t="str">
            <v xml:space="preserve">  6.9KV VCB 4000A 40KA , SWITCHGEAR INCOMING &amp; TIE PANEL </v>
          </cell>
          <cell r="C96">
            <v>3</v>
          </cell>
          <cell r="D96" t="str">
            <v>PNL</v>
          </cell>
          <cell r="E96">
            <v>1300000</v>
          </cell>
          <cell r="F96">
            <v>3900000</v>
          </cell>
          <cell r="H96">
            <v>0</v>
          </cell>
          <cell r="I96">
            <v>30</v>
          </cell>
          <cell r="J96">
            <v>90</v>
          </cell>
          <cell r="K96">
            <v>1300000</v>
          </cell>
          <cell r="L96">
            <v>3900000</v>
          </cell>
          <cell r="M96">
            <v>0</v>
          </cell>
          <cell r="N96">
            <v>0</v>
          </cell>
          <cell r="O96">
            <v>8400</v>
          </cell>
          <cell r="P96">
            <v>25200</v>
          </cell>
        </row>
        <row r="97">
          <cell r="A97" t="str">
            <v>A.2.2</v>
          </cell>
          <cell r="B97" t="str">
            <v xml:space="preserve">  6.9KV VCB 1250A 40KA , SWITCHGEAR FEEDER PANEL </v>
          </cell>
          <cell r="C97">
            <v>6</v>
          </cell>
          <cell r="D97" t="str">
            <v>PNL</v>
          </cell>
          <cell r="E97">
            <v>750000</v>
          </cell>
          <cell r="F97">
            <v>4500000</v>
          </cell>
          <cell r="H97">
            <v>0</v>
          </cell>
          <cell r="I97">
            <v>20</v>
          </cell>
          <cell r="J97">
            <v>120</v>
          </cell>
          <cell r="K97">
            <v>750000</v>
          </cell>
          <cell r="L97">
            <v>4500000</v>
          </cell>
          <cell r="M97">
            <v>0</v>
          </cell>
          <cell r="N97">
            <v>0</v>
          </cell>
          <cell r="O97">
            <v>5600</v>
          </cell>
          <cell r="P97">
            <v>33600</v>
          </cell>
        </row>
        <row r="98">
          <cell r="A98" t="str">
            <v>A.2.3</v>
          </cell>
          <cell r="B98" t="str">
            <v xml:space="preserve">  6.9KV 500KVA , W/GCS , CAPACIATOR PANEL</v>
          </cell>
          <cell r="C98">
            <v>2</v>
          </cell>
          <cell r="D98" t="str">
            <v>PNL</v>
          </cell>
          <cell r="E98">
            <v>600000</v>
          </cell>
          <cell r="F98">
            <v>1200000</v>
          </cell>
          <cell r="H98">
            <v>0</v>
          </cell>
          <cell r="I98">
            <v>20</v>
          </cell>
          <cell r="J98">
            <v>40</v>
          </cell>
          <cell r="K98">
            <v>600000</v>
          </cell>
          <cell r="L98">
            <v>1200000</v>
          </cell>
          <cell r="M98">
            <v>0</v>
          </cell>
          <cell r="N98">
            <v>0</v>
          </cell>
          <cell r="O98">
            <v>5600</v>
          </cell>
          <cell r="P98">
            <v>11200</v>
          </cell>
        </row>
        <row r="99">
          <cell r="A99" t="str">
            <v>A.2.4</v>
          </cell>
          <cell r="B99" t="str">
            <v xml:space="preserve">  CAST RESIN DRY TYPE TR. , IP20 ENCLOSURE , 3 PHASE 6.9KV/480V ,1000KVA </v>
          </cell>
          <cell r="C99">
            <v>2</v>
          </cell>
          <cell r="D99" t="str">
            <v>SET</v>
          </cell>
          <cell r="E99">
            <v>410000</v>
          </cell>
          <cell r="F99">
            <v>820000</v>
          </cell>
          <cell r="H99">
            <v>0</v>
          </cell>
          <cell r="I99">
            <v>108</v>
          </cell>
          <cell r="J99">
            <v>216</v>
          </cell>
          <cell r="K99">
            <v>410000</v>
          </cell>
          <cell r="L99">
            <v>820000</v>
          </cell>
          <cell r="M99">
            <v>0</v>
          </cell>
          <cell r="N99">
            <v>0</v>
          </cell>
          <cell r="O99">
            <v>30240</v>
          </cell>
          <cell r="P99">
            <v>60480</v>
          </cell>
        </row>
        <row r="100">
          <cell r="A100" t="str">
            <v>A.2.5</v>
          </cell>
          <cell r="B100" t="str">
            <v xml:space="preserve">  480V BUS DUCT, 3PH 3W, 1600A INDOOR, 30KA , 6M LG</v>
          </cell>
          <cell r="C100">
            <v>2</v>
          </cell>
          <cell r="D100" t="str">
            <v>SET</v>
          </cell>
          <cell r="E100">
            <v>210000</v>
          </cell>
          <cell r="F100">
            <v>420000</v>
          </cell>
          <cell r="H100">
            <v>0</v>
          </cell>
          <cell r="I100">
            <v>36</v>
          </cell>
          <cell r="J100">
            <v>72</v>
          </cell>
          <cell r="K100">
            <v>210000</v>
          </cell>
          <cell r="L100">
            <v>420000</v>
          </cell>
          <cell r="M100">
            <v>0</v>
          </cell>
          <cell r="N100">
            <v>0</v>
          </cell>
          <cell r="O100">
            <v>10080</v>
          </cell>
          <cell r="P100">
            <v>20160</v>
          </cell>
        </row>
        <row r="101">
          <cell r="A101" t="str">
            <v>A.2.6</v>
          </cell>
          <cell r="B101" t="str">
            <v xml:space="preserve">  480V SWGR , 30KA, INCOMING ACB1600Ax2PNL &amp; TIE ACB1600A </v>
          </cell>
          <cell r="C101">
            <v>1</v>
          </cell>
          <cell r="D101" t="str">
            <v>LOT</v>
          </cell>
          <cell r="E101">
            <v>1100000</v>
          </cell>
          <cell r="F101">
            <v>1100000</v>
          </cell>
          <cell r="H101">
            <v>0</v>
          </cell>
          <cell r="I101">
            <v>60</v>
          </cell>
          <cell r="J101">
            <v>60</v>
          </cell>
          <cell r="K101">
            <v>1100000</v>
          </cell>
          <cell r="L101">
            <v>1100000</v>
          </cell>
          <cell r="M101">
            <v>0</v>
          </cell>
          <cell r="N101">
            <v>0</v>
          </cell>
          <cell r="O101">
            <v>16800</v>
          </cell>
          <cell r="P101">
            <v>16800</v>
          </cell>
        </row>
        <row r="102">
          <cell r="A102" t="str">
            <v>A.2.7</v>
          </cell>
          <cell r="B102" t="str">
            <v xml:space="preserve">  480V MCC SINGLE FACE , 30KA</v>
          </cell>
          <cell r="C102">
            <v>7</v>
          </cell>
          <cell r="D102" t="str">
            <v>PNL</v>
          </cell>
          <cell r="E102">
            <v>120000</v>
          </cell>
          <cell r="F102">
            <v>840000</v>
          </cell>
          <cell r="H102">
            <v>0</v>
          </cell>
          <cell r="I102">
            <v>15</v>
          </cell>
          <cell r="J102">
            <v>105</v>
          </cell>
          <cell r="K102">
            <v>120000</v>
          </cell>
          <cell r="L102">
            <v>840000</v>
          </cell>
          <cell r="M102">
            <v>0</v>
          </cell>
          <cell r="N102">
            <v>0</v>
          </cell>
          <cell r="O102">
            <v>4200</v>
          </cell>
          <cell r="P102">
            <v>29400</v>
          </cell>
        </row>
        <row r="103">
          <cell r="B103" t="str">
            <v>SUB-TOTAL (A.2)</v>
          </cell>
          <cell r="F103">
            <v>12780000</v>
          </cell>
          <cell r="J103">
            <v>703</v>
          </cell>
          <cell r="L103">
            <v>12780000</v>
          </cell>
          <cell r="P103">
            <v>196840</v>
          </cell>
        </row>
        <row r="104">
          <cell r="A104" t="str">
            <v>A.4.1</v>
          </cell>
          <cell r="B104" t="str">
            <v xml:space="preserve">  6.9KV VCB 1250A 40KA , SWITCHGEAR INCOMING &amp; TIe PANEL &amp; FEEDER PANEL</v>
          </cell>
          <cell r="C104">
            <v>5</v>
          </cell>
          <cell r="D104" t="str">
            <v>PNL</v>
          </cell>
          <cell r="E104">
            <v>800000</v>
          </cell>
          <cell r="F104">
            <v>4000000</v>
          </cell>
        </row>
        <row r="105">
          <cell r="A105" t="str">
            <v>*</v>
          </cell>
          <cell r="B105" t="str">
            <v>DWG. NO. XK11A-0000-05,06,07,08</v>
          </cell>
          <cell r="F105">
            <v>0</v>
          </cell>
          <cell r="H105">
            <v>0</v>
          </cell>
          <cell r="J105">
            <v>0</v>
          </cell>
          <cell r="K105">
            <v>0</v>
          </cell>
          <cell r="L105">
            <v>0</v>
          </cell>
          <cell r="M105">
            <v>0</v>
          </cell>
          <cell r="N105">
            <v>0</v>
          </cell>
          <cell r="O105">
            <v>0</v>
          </cell>
          <cell r="P105">
            <v>0</v>
          </cell>
        </row>
        <row r="106">
          <cell r="A106" t="str">
            <v xml:space="preserve">   A.3</v>
          </cell>
          <cell r="B106" t="str">
            <v>NO.1 SUBSTATION (??)</v>
          </cell>
          <cell r="F106">
            <v>0</v>
          </cell>
          <cell r="H106">
            <v>0</v>
          </cell>
          <cell r="J106">
            <v>0</v>
          </cell>
          <cell r="K106">
            <v>0</v>
          </cell>
          <cell r="L106">
            <v>0</v>
          </cell>
          <cell r="M106">
            <v>0</v>
          </cell>
          <cell r="N106">
            <v>0</v>
          </cell>
          <cell r="O106">
            <v>0</v>
          </cell>
          <cell r="P106">
            <v>0</v>
          </cell>
        </row>
        <row r="107">
          <cell r="A107" t="str">
            <v>A.3.1</v>
          </cell>
          <cell r="B107" t="str">
            <v xml:space="preserve">  6.9KV VCB 1250A 40KA , SWITCHGEAR INCOMING &amp; TIE PANEL &amp; FEEDER PANEL</v>
          </cell>
          <cell r="C107">
            <v>5</v>
          </cell>
          <cell r="D107" t="str">
            <v>PNL</v>
          </cell>
          <cell r="E107">
            <v>800000</v>
          </cell>
          <cell r="F107">
            <v>4000000</v>
          </cell>
          <cell r="H107">
            <v>0</v>
          </cell>
          <cell r="I107">
            <v>20</v>
          </cell>
          <cell r="J107">
            <v>100</v>
          </cell>
          <cell r="K107">
            <v>800000</v>
          </cell>
          <cell r="L107">
            <v>4000000</v>
          </cell>
          <cell r="M107">
            <v>0</v>
          </cell>
          <cell r="N107">
            <v>0</v>
          </cell>
          <cell r="O107">
            <v>5600</v>
          </cell>
          <cell r="P107">
            <v>28000</v>
          </cell>
        </row>
        <row r="108">
          <cell r="A108" t="str">
            <v>A.3.2</v>
          </cell>
          <cell r="B108" t="str">
            <v xml:space="preserve">  6.9KV GCS ,  NEMA CLASS E2 , MCC PANEL</v>
          </cell>
          <cell r="C108">
            <v>10</v>
          </cell>
          <cell r="D108" t="str">
            <v>PNL</v>
          </cell>
          <cell r="E108">
            <v>500000</v>
          </cell>
          <cell r="F108">
            <v>5000000</v>
          </cell>
          <cell r="H108">
            <v>0</v>
          </cell>
          <cell r="I108">
            <v>20</v>
          </cell>
          <cell r="J108">
            <v>200</v>
          </cell>
          <cell r="K108">
            <v>500000</v>
          </cell>
          <cell r="L108">
            <v>5000000</v>
          </cell>
          <cell r="M108">
            <v>0</v>
          </cell>
          <cell r="N108">
            <v>0</v>
          </cell>
          <cell r="O108">
            <v>5600</v>
          </cell>
          <cell r="P108">
            <v>56000</v>
          </cell>
        </row>
        <row r="109">
          <cell r="A109" t="str">
            <v>A.3.3</v>
          </cell>
          <cell r="B109" t="str">
            <v xml:space="preserve">  6.9KV 500KVA , W/GCS , CAPACIATOR PANEL</v>
          </cell>
          <cell r="C109">
            <v>8</v>
          </cell>
          <cell r="D109" t="str">
            <v>PNL</v>
          </cell>
          <cell r="E109">
            <v>600000</v>
          </cell>
          <cell r="F109">
            <v>4800000</v>
          </cell>
          <cell r="H109">
            <v>0</v>
          </cell>
          <cell r="I109">
            <v>20</v>
          </cell>
          <cell r="J109">
            <v>160</v>
          </cell>
          <cell r="K109">
            <v>600000</v>
          </cell>
          <cell r="L109">
            <v>4800000</v>
          </cell>
          <cell r="M109">
            <v>0</v>
          </cell>
          <cell r="N109">
            <v>0</v>
          </cell>
          <cell r="O109">
            <v>5600</v>
          </cell>
          <cell r="P109">
            <v>44800</v>
          </cell>
        </row>
        <row r="110">
          <cell r="A110" t="str">
            <v>A.3.4</v>
          </cell>
          <cell r="B110" t="str">
            <v xml:space="preserve">  CAST RESIN DRY TYPE TR. , IP20 ENCLOSURE , 3 PHASE 6.9KV/480V ,2000/2500KVA </v>
          </cell>
          <cell r="C110">
            <v>2</v>
          </cell>
          <cell r="D110" t="str">
            <v>SET</v>
          </cell>
          <cell r="E110">
            <v>652000</v>
          </cell>
          <cell r="F110">
            <v>1304000</v>
          </cell>
          <cell r="H110">
            <v>0</v>
          </cell>
          <cell r="I110">
            <v>170</v>
          </cell>
          <cell r="J110">
            <v>340</v>
          </cell>
          <cell r="K110">
            <v>652000</v>
          </cell>
          <cell r="L110">
            <v>1304000</v>
          </cell>
          <cell r="M110">
            <v>0</v>
          </cell>
          <cell r="N110">
            <v>0</v>
          </cell>
          <cell r="O110">
            <v>47600</v>
          </cell>
          <cell r="P110">
            <v>95200</v>
          </cell>
        </row>
        <row r="111">
          <cell r="A111" t="str">
            <v>A.3.5</v>
          </cell>
          <cell r="B111" t="str">
            <v xml:space="preserve">  480V BUS DUCT, 3PH 3W, 4000A INDOOR, 65KA , 6M LG</v>
          </cell>
          <cell r="C111">
            <v>2</v>
          </cell>
          <cell r="D111" t="str">
            <v>SET</v>
          </cell>
          <cell r="E111">
            <v>350000</v>
          </cell>
          <cell r="F111">
            <v>700000</v>
          </cell>
          <cell r="H111">
            <v>0</v>
          </cell>
          <cell r="I111">
            <v>36</v>
          </cell>
          <cell r="J111">
            <v>72</v>
          </cell>
          <cell r="K111">
            <v>350000</v>
          </cell>
          <cell r="L111">
            <v>700000</v>
          </cell>
          <cell r="M111">
            <v>0</v>
          </cell>
          <cell r="N111">
            <v>0</v>
          </cell>
          <cell r="O111">
            <v>10080</v>
          </cell>
          <cell r="P111">
            <v>20160</v>
          </cell>
        </row>
        <row r="112">
          <cell r="A112" t="str">
            <v>A.3.6</v>
          </cell>
          <cell r="B112" t="str">
            <v xml:space="preserve">  480V SWGR , 65KA, INCOMING ACB4000Ax2PNL &amp; TIE ACB4000A</v>
          </cell>
          <cell r="C112">
            <v>1</v>
          </cell>
          <cell r="D112" t="str">
            <v>LOT</v>
          </cell>
          <cell r="E112">
            <v>1830000</v>
          </cell>
          <cell r="F112">
            <v>1830000</v>
          </cell>
          <cell r="H112">
            <v>0</v>
          </cell>
          <cell r="I112">
            <v>60</v>
          </cell>
          <cell r="J112">
            <v>60</v>
          </cell>
          <cell r="K112">
            <v>1830000</v>
          </cell>
          <cell r="L112">
            <v>1830000</v>
          </cell>
          <cell r="M112">
            <v>0</v>
          </cell>
          <cell r="N112">
            <v>0</v>
          </cell>
          <cell r="O112">
            <v>16800</v>
          </cell>
          <cell r="P112">
            <v>16800</v>
          </cell>
        </row>
        <row r="113">
          <cell r="A113" t="str">
            <v>A.3.7</v>
          </cell>
          <cell r="B113" t="str">
            <v xml:space="preserve">  480V MCC SINGLE FACE , 65KA</v>
          </cell>
          <cell r="C113">
            <v>19</v>
          </cell>
          <cell r="D113" t="str">
            <v>PNL</v>
          </cell>
          <cell r="E113">
            <v>160000</v>
          </cell>
          <cell r="F113">
            <v>3040000</v>
          </cell>
          <cell r="H113">
            <v>0</v>
          </cell>
          <cell r="I113">
            <v>15</v>
          </cell>
          <cell r="J113">
            <v>285</v>
          </cell>
          <cell r="K113">
            <v>160000</v>
          </cell>
          <cell r="L113">
            <v>3040000</v>
          </cell>
          <cell r="M113">
            <v>0</v>
          </cell>
          <cell r="N113">
            <v>0</v>
          </cell>
          <cell r="O113">
            <v>4200</v>
          </cell>
          <cell r="P113">
            <v>79800</v>
          </cell>
        </row>
        <row r="114">
          <cell r="A114" t="str">
            <v>A.3.8</v>
          </cell>
          <cell r="B114" t="str">
            <v xml:space="preserve">  480V EMERGENCY SWGR , 65KA, 4000A ACB</v>
          </cell>
          <cell r="C114">
            <v>2</v>
          </cell>
          <cell r="D114" t="str">
            <v>PNL</v>
          </cell>
          <cell r="E114">
            <v>610000</v>
          </cell>
          <cell r="F114">
            <v>1220000</v>
          </cell>
          <cell r="H114">
            <v>0</v>
          </cell>
          <cell r="I114">
            <v>20</v>
          </cell>
          <cell r="J114">
            <v>40</v>
          </cell>
          <cell r="K114">
            <v>610000</v>
          </cell>
          <cell r="L114">
            <v>1220000</v>
          </cell>
          <cell r="M114">
            <v>0</v>
          </cell>
          <cell r="N114">
            <v>0</v>
          </cell>
          <cell r="O114">
            <v>5600</v>
          </cell>
          <cell r="P114">
            <v>11200</v>
          </cell>
        </row>
        <row r="115">
          <cell r="A115" t="str">
            <v>A.3.9</v>
          </cell>
          <cell r="B115" t="str">
            <v xml:space="preserve">  480V EMERGENCY MCC SINGLE FACE , 40KA</v>
          </cell>
          <cell r="C115">
            <v>3</v>
          </cell>
          <cell r="D115" t="str">
            <v>PNL</v>
          </cell>
          <cell r="E115">
            <v>140000</v>
          </cell>
          <cell r="F115">
            <v>420000</v>
          </cell>
          <cell r="H115">
            <v>0</v>
          </cell>
          <cell r="I115">
            <v>15</v>
          </cell>
          <cell r="J115">
            <v>45</v>
          </cell>
          <cell r="K115">
            <v>140000</v>
          </cell>
          <cell r="L115">
            <v>420000</v>
          </cell>
          <cell r="M115">
            <v>0</v>
          </cell>
          <cell r="N115">
            <v>0</v>
          </cell>
          <cell r="O115">
            <v>4200</v>
          </cell>
          <cell r="P115">
            <v>12600</v>
          </cell>
        </row>
        <row r="116">
          <cell r="B116" t="str">
            <v>SUB-TOTAL (A.3)</v>
          </cell>
          <cell r="F116">
            <v>22314000</v>
          </cell>
          <cell r="J116">
            <v>1302</v>
          </cell>
          <cell r="L116">
            <v>22314000</v>
          </cell>
          <cell r="P116">
            <v>364560</v>
          </cell>
        </row>
        <row r="117">
          <cell r="F117">
            <v>0</v>
          </cell>
          <cell r="H117">
            <v>0</v>
          </cell>
          <cell r="J117">
            <v>0</v>
          </cell>
          <cell r="K117">
            <v>0</v>
          </cell>
          <cell r="L117">
            <v>0</v>
          </cell>
          <cell r="M117">
            <v>0</v>
          </cell>
          <cell r="N117">
            <v>0</v>
          </cell>
          <cell r="O117">
            <v>0</v>
          </cell>
          <cell r="P117">
            <v>0</v>
          </cell>
        </row>
        <row r="118">
          <cell r="A118" t="str">
            <v>*</v>
          </cell>
          <cell r="B118" t="str">
            <v>DWG. NO. XK11A-0000-09,10</v>
          </cell>
          <cell r="F118">
            <v>0</v>
          </cell>
          <cell r="H118">
            <v>0</v>
          </cell>
          <cell r="J118">
            <v>0</v>
          </cell>
          <cell r="K118">
            <v>0</v>
          </cell>
          <cell r="L118">
            <v>0</v>
          </cell>
          <cell r="M118">
            <v>0</v>
          </cell>
          <cell r="N118">
            <v>0</v>
          </cell>
          <cell r="O118">
            <v>0</v>
          </cell>
          <cell r="P118">
            <v>0</v>
          </cell>
        </row>
        <row r="119">
          <cell r="A119" t="str">
            <v xml:space="preserve">   A.4</v>
          </cell>
          <cell r="B119" t="str">
            <v>NO.2 SUBSTATION (???)</v>
          </cell>
          <cell r="F119">
            <v>0</v>
          </cell>
          <cell r="H119">
            <v>0</v>
          </cell>
          <cell r="J119">
            <v>0</v>
          </cell>
          <cell r="K119">
            <v>0</v>
          </cell>
          <cell r="L119">
            <v>0</v>
          </cell>
          <cell r="M119">
            <v>0</v>
          </cell>
          <cell r="N119">
            <v>0</v>
          </cell>
          <cell r="O119">
            <v>0</v>
          </cell>
          <cell r="P119">
            <v>0</v>
          </cell>
        </row>
        <row r="120">
          <cell r="A120" t="str">
            <v>A.4.1</v>
          </cell>
          <cell r="B120" t="str">
            <v xml:space="preserve">  6.9KV VCB 1250A 40KA , SWITCHGEAR INCOMING &amp; TIE PANEL &amp; FEEDER PANEL</v>
          </cell>
          <cell r="C120">
            <v>5</v>
          </cell>
          <cell r="D120" t="str">
            <v>PNL</v>
          </cell>
          <cell r="E120">
            <v>800000</v>
          </cell>
          <cell r="F120">
            <v>4000000</v>
          </cell>
          <cell r="H120">
            <v>0</v>
          </cell>
          <cell r="I120">
            <v>20</v>
          </cell>
          <cell r="J120">
            <v>100</v>
          </cell>
          <cell r="K120">
            <v>800000</v>
          </cell>
          <cell r="L120">
            <v>4000000</v>
          </cell>
          <cell r="M120">
            <v>0</v>
          </cell>
          <cell r="N120">
            <v>0</v>
          </cell>
          <cell r="O120">
            <v>5600</v>
          </cell>
          <cell r="P120">
            <v>28000</v>
          </cell>
        </row>
        <row r="121">
          <cell r="A121" t="str">
            <v>A.4.2</v>
          </cell>
          <cell r="B121" t="str">
            <v xml:space="preserve">  6.9KV VCB 1250A , MCC PANEL</v>
          </cell>
          <cell r="C121">
            <v>3</v>
          </cell>
          <cell r="D121" t="str">
            <v>PNL</v>
          </cell>
          <cell r="E121">
            <v>700000</v>
          </cell>
          <cell r="F121">
            <v>2100000</v>
          </cell>
          <cell r="H121">
            <v>0</v>
          </cell>
          <cell r="I121">
            <v>20</v>
          </cell>
          <cell r="J121">
            <v>60</v>
          </cell>
          <cell r="K121">
            <v>700000</v>
          </cell>
          <cell r="L121">
            <v>2100000</v>
          </cell>
          <cell r="M121">
            <v>0</v>
          </cell>
          <cell r="N121">
            <v>0</v>
          </cell>
          <cell r="O121">
            <v>5600</v>
          </cell>
          <cell r="P121">
            <v>16800</v>
          </cell>
        </row>
        <row r="122">
          <cell r="A122" t="str">
            <v>A.4.3</v>
          </cell>
          <cell r="B122" t="str">
            <v xml:space="preserve">  6.9KV 500KVA , W/GCS , CAPACIATOR PANEL</v>
          </cell>
          <cell r="C122">
            <v>2</v>
          </cell>
          <cell r="D122" t="str">
            <v>PNL</v>
          </cell>
          <cell r="E122">
            <v>600000</v>
          </cell>
          <cell r="F122">
            <v>1200000</v>
          </cell>
          <cell r="H122">
            <v>0</v>
          </cell>
          <cell r="I122">
            <v>20</v>
          </cell>
          <cell r="J122">
            <v>40</v>
          </cell>
          <cell r="K122">
            <v>600000</v>
          </cell>
          <cell r="L122">
            <v>1200000</v>
          </cell>
          <cell r="M122">
            <v>0</v>
          </cell>
          <cell r="N122">
            <v>0</v>
          </cell>
          <cell r="O122">
            <v>5600</v>
          </cell>
          <cell r="P122">
            <v>11200</v>
          </cell>
        </row>
        <row r="123">
          <cell r="A123" t="str">
            <v>A.4.4</v>
          </cell>
          <cell r="B123" t="str">
            <v xml:space="preserve">  6.9KV 1000KVA , W/GCS , CAPACIATOR PANEL</v>
          </cell>
          <cell r="C123">
            <v>2</v>
          </cell>
          <cell r="D123" t="str">
            <v>PNL</v>
          </cell>
          <cell r="E123">
            <v>900000</v>
          </cell>
          <cell r="F123">
            <v>1800000</v>
          </cell>
          <cell r="H123">
            <v>0</v>
          </cell>
          <cell r="I123">
            <v>20</v>
          </cell>
          <cell r="J123">
            <v>40</v>
          </cell>
          <cell r="K123">
            <v>900000</v>
          </cell>
          <cell r="L123">
            <v>1800000</v>
          </cell>
          <cell r="M123">
            <v>0</v>
          </cell>
          <cell r="N123">
            <v>0</v>
          </cell>
          <cell r="O123">
            <v>5600</v>
          </cell>
          <cell r="P123">
            <v>11200</v>
          </cell>
        </row>
        <row r="124">
          <cell r="A124" t="str">
            <v>A.4.5</v>
          </cell>
          <cell r="B124" t="str">
            <v xml:space="preserve">  CAST RESIN DRY TYPE TR. , IP20 ENCLOSURE , 3 PHASE 6.9KV/480V ,1000KVA </v>
          </cell>
          <cell r="C124">
            <v>2</v>
          </cell>
          <cell r="D124" t="str">
            <v>SET</v>
          </cell>
          <cell r="E124">
            <v>410000</v>
          </cell>
          <cell r="F124">
            <v>820000</v>
          </cell>
          <cell r="H124">
            <v>0</v>
          </cell>
          <cell r="I124">
            <v>108</v>
          </cell>
          <cell r="J124">
            <v>216</v>
          </cell>
          <cell r="K124">
            <v>410000</v>
          </cell>
          <cell r="L124">
            <v>820000</v>
          </cell>
          <cell r="M124">
            <v>0</v>
          </cell>
          <cell r="N124">
            <v>0</v>
          </cell>
          <cell r="O124">
            <v>30240</v>
          </cell>
          <cell r="P124">
            <v>60480</v>
          </cell>
        </row>
        <row r="125">
          <cell r="A125" t="str">
            <v>A.4.6</v>
          </cell>
          <cell r="B125" t="str">
            <v xml:space="preserve">  480V BUS DUCT, 3PH 3W, 1600A INDOOR, 30KA , 6M LG</v>
          </cell>
          <cell r="C125">
            <v>2</v>
          </cell>
          <cell r="D125" t="str">
            <v>SET</v>
          </cell>
          <cell r="E125">
            <v>210000</v>
          </cell>
          <cell r="F125">
            <v>420000</v>
          </cell>
          <cell r="H125">
            <v>0</v>
          </cell>
          <cell r="I125">
            <v>36</v>
          </cell>
          <cell r="J125">
            <v>72</v>
          </cell>
          <cell r="K125">
            <v>210000</v>
          </cell>
          <cell r="L125">
            <v>420000</v>
          </cell>
          <cell r="M125">
            <v>0</v>
          </cell>
          <cell r="N125">
            <v>0</v>
          </cell>
          <cell r="O125">
            <v>10080</v>
          </cell>
          <cell r="P125">
            <v>20160</v>
          </cell>
        </row>
        <row r="126">
          <cell r="A126" t="str">
            <v>A.4.7</v>
          </cell>
          <cell r="B126" t="str">
            <v xml:space="preserve">  480V SWGR , 30KA, INCOMING ACB1600Ax2PNL &amp; TIE ACB1600A </v>
          </cell>
          <cell r="C126">
            <v>1</v>
          </cell>
          <cell r="D126" t="str">
            <v>LOT</v>
          </cell>
          <cell r="E126">
            <v>1100000</v>
          </cell>
          <cell r="F126">
            <v>1100000</v>
          </cell>
          <cell r="H126">
            <v>0</v>
          </cell>
          <cell r="I126">
            <v>60</v>
          </cell>
          <cell r="J126">
            <v>60</v>
          </cell>
          <cell r="K126">
            <v>1100000</v>
          </cell>
          <cell r="L126">
            <v>1100000</v>
          </cell>
          <cell r="M126">
            <v>0</v>
          </cell>
          <cell r="N126">
            <v>0</v>
          </cell>
          <cell r="O126">
            <v>16800</v>
          </cell>
          <cell r="P126">
            <v>16800</v>
          </cell>
        </row>
        <row r="127">
          <cell r="A127" t="str">
            <v>A.4.8</v>
          </cell>
          <cell r="B127" t="str">
            <v xml:space="preserve">  480V MCC SINGLE FACE , 30KA</v>
          </cell>
          <cell r="C127">
            <v>7</v>
          </cell>
          <cell r="D127" t="str">
            <v>PNL</v>
          </cell>
          <cell r="E127">
            <v>120000</v>
          </cell>
          <cell r="F127">
            <v>840000</v>
          </cell>
          <cell r="H127">
            <v>0</v>
          </cell>
          <cell r="I127">
            <v>15</v>
          </cell>
          <cell r="J127">
            <v>105</v>
          </cell>
          <cell r="K127">
            <v>120000</v>
          </cell>
          <cell r="L127">
            <v>840000</v>
          </cell>
          <cell r="M127">
            <v>0</v>
          </cell>
          <cell r="N127">
            <v>0</v>
          </cell>
          <cell r="O127">
            <v>4200</v>
          </cell>
          <cell r="P127">
            <v>29400</v>
          </cell>
        </row>
        <row r="128">
          <cell r="B128" t="str">
            <v>SUB-TOTAL (A.4)</v>
          </cell>
          <cell r="F128">
            <v>12280000</v>
          </cell>
          <cell r="J128">
            <v>693</v>
          </cell>
          <cell r="L128">
            <v>12280000</v>
          </cell>
          <cell r="P128">
            <v>194040</v>
          </cell>
        </row>
        <row r="129">
          <cell r="F129">
            <v>0</v>
          </cell>
          <cell r="H129">
            <v>0</v>
          </cell>
          <cell r="J129">
            <v>0</v>
          </cell>
          <cell r="K129">
            <v>0</v>
          </cell>
          <cell r="L129">
            <v>0</v>
          </cell>
          <cell r="M129">
            <v>0</v>
          </cell>
          <cell r="N129">
            <v>0</v>
          </cell>
          <cell r="O129">
            <v>0</v>
          </cell>
          <cell r="P129">
            <v>0</v>
          </cell>
        </row>
        <row r="130">
          <cell r="A130" t="str">
            <v>A.5</v>
          </cell>
          <cell r="B130" t="str">
            <v xml:space="preserve"> DISEL STAND-BY GENERATOR 1250KW OUTPUT,</v>
          </cell>
          <cell r="C130">
            <v>1</v>
          </cell>
          <cell r="D130" t="str">
            <v>SET</v>
          </cell>
          <cell r="E130">
            <v>6250000</v>
          </cell>
          <cell r="F130">
            <v>6250000</v>
          </cell>
          <cell r="H130">
            <v>0</v>
          </cell>
          <cell r="I130">
            <v>560</v>
          </cell>
          <cell r="J130">
            <v>560</v>
          </cell>
          <cell r="K130">
            <v>6250000</v>
          </cell>
          <cell r="L130">
            <v>6250000</v>
          </cell>
          <cell r="M130">
            <v>0</v>
          </cell>
          <cell r="N130">
            <v>0</v>
          </cell>
          <cell r="O130">
            <v>224000</v>
          </cell>
          <cell r="P130">
            <v>224000</v>
          </cell>
        </row>
        <row r="131">
          <cell r="B131" t="str">
            <v xml:space="preserve"> 3PH 3W 480V, W/ CONTROL PANEL , DALY TANK</v>
          </cell>
          <cell r="F131">
            <v>0</v>
          </cell>
          <cell r="H131">
            <v>0</v>
          </cell>
          <cell r="J131">
            <v>0</v>
          </cell>
          <cell r="K131">
            <v>0</v>
          </cell>
          <cell r="L131">
            <v>0</v>
          </cell>
          <cell r="M131">
            <v>0</v>
          </cell>
          <cell r="N131">
            <v>0</v>
          </cell>
          <cell r="O131">
            <v>0</v>
          </cell>
          <cell r="P131">
            <v>0</v>
          </cell>
        </row>
        <row r="132">
          <cell r="A132">
            <v>0</v>
          </cell>
          <cell r="B132">
            <v>0</v>
          </cell>
          <cell r="C132">
            <v>0</v>
          </cell>
          <cell r="D132">
            <v>0</v>
          </cell>
          <cell r="E132">
            <v>0</v>
          </cell>
          <cell r="F132">
            <v>0</v>
          </cell>
          <cell r="H132">
            <v>0</v>
          </cell>
          <cell r="J132">
            <v>0</v>
          </cell>
          <cell r="K132">
            <v>0</v>
          </cell>
          <cell r="L132">
            <v>0</v>
          </cell>
          <cell r="M132">
            <v>0</v>
          </cell>
          <cell r="N132">
            <v>0</v>
          </cell>
          <cell r="O132">
            <v>0</v>
          </cell>
          <cell r="P132">
            <v>0</v>
          </cell>
        </row>
        <row r="133">
          <cell r="A133" t="str">
            <v>A.6</v>
          </cell>
          <cell r="B133" t="str">
            <v>3 PHASE 480V-120V UPS</v>
          </cell>
          <cell r="F133">
            <v>0</v>
          </cell>
          <cell r="H133">
            <v>0</v>
          </cell>
          <cell r="J133">
            <v>0</v>
          </cell>
          <cell r="K133">
            <v>0</v>
          </cell>
          <cell r="L133">
            <v>0</v>
          </cell>
          <cell r="M133">
            <v>0</v>
          </cell>
          <cell r="N133">
            <v>0</v>
          </cell>
          <cell r="O133">
            <v>0</v>
          </cell>
          <cell r="P133">
            <v>0</v>
          </cell>
        </row>
        <row r="134">
          <cell r="A134" t="str">
            <v>A.6.1</v>
          </cell>
          <cell r="B134" t="str">
            <v xml:space="preserve"> 100 KVA ,  W/ BATTERY LEAD-CALCIUM TYPE 30 MIN.</v>
          </cell>
          <cell r="C134">
            <v>1</v>
          </cell>
          <cell r="D134" t="str">
            <v>SET</v>
          </cell>
          <cell r="E134">
            <v>1250000</v>
          </cell>
          <cell r="F134">
            <v>1250000</v>
          </cell>
          <cell r="H134">
            <v>0</v>
          </cell>
          <cell r="I134">
            <v>188</v>
          </cell>
          <cell r="J134">
            <v>188</v>
          </cell>
          <cell r="K134">
            <v>1250000</v>
          </cell>
          <cell r="L134">
            <v>1250000</v>
          </cell>
          <cell r="M134">
            <v>0</v>
          </cell>
          <cell r="N134">
            <v>0</v>
          </cell>
          <cell r="O134">
            <v>52640</v>
          </cell>
          <cell r="P134">
            <v>52640</v>
          </cell>
        </row>
        <row r="135">
          <cell r="A135" t="str">
            <v>A.6.2</v>
          </cell>
          <cell r="B135" t="str">
            <v xml:space="preserve"> 15 KVA ,  W/ BATTERY LEAD-CALCIUM TYPE 30 MIN.</v>
          </cell>
          <cell r="C135">
            <v>1</v>
          </cell>
          <cell r="D135" t="str">
            <v>SET</v>
          </cell>
          <cell r="E135">
            <v>300000</v>
          </cell>
          <cell r="F135">
            <v>300000</v>
          </cell>
          <cell r="H135">
            <v>0</v>
          </cell>
          <cell r="I135">
            <v>50</v>
          </cell>
          <cell r="J135">
            <v>50</v>
          </cell>
          <cell r="K135">
            <v>300000</v>
          </cell>
          <cell r="L135">
            <v>300000</v>
          </cell>
          <cell r="M135">
            <v>0</v>
          </cell>
          <cell r="N135">
            <v>0</v>
          </cell>
          <cell r="O135">
            <v>14000</v>
          </cell>
          <cell r="P135">
            <v>14000</v>
          </cell>
        </row>
        <row r="136">
          <cell r="B136" t="str">
            <v>SUB-TOTAL (A.6)</v>
          </cell>
          <cell r="F136">
            <v>1550000</v>
          </cell>
          <cell r="J136">
            <v>238</v>
          </cell>
          <cell r="L136">
            <v>1550000</v>
          </cell>
          <cell r="P136">
            <v>66640</v>
          </cell>
        </row>
        <row r="137">
          <cell r="H137">
            <v>0</v>
          </cell>
        </row>
        <row r="138">
          <cell r="A138" t="str">
            <v>A.7</v>
          </cell>
          <cell r="B138" t="str">
            <v xml:space="preserve">  DC POWER SUPPLY       </v>
          </cell>
          <cell r="J138">
            <v>0</v>
          </cell>
          <cell r="K138">
            <v>0</v>
          </cell>
          <cell r="L138">
            <v>0</v>
          </cell>
          <cell r="M138">
            <v>0</v>
          </cell>
          <cell r="N138">
            <v>0</v>
          </cell>
          <cell r="O138">
            <v>0</v>
          </cell>
          <cell r="P138">
            <v>0</v>
          </cell>
        </row>
        <row r="139">
          <cell r="A139" t="str">
            <v>A.7.1</v>
          </cell>
          <cell r="B139" t="str">
            <v xml:space="preserve"> 125VDC CHAGER, 50A,  W/ 60AH LEAD-CALCIUM BATTERY &amp; RACK</v>
          </cell>
          <cell r="C139">
            <v>1</v>
          </cell>
          <cell r="D139" t="str">
            <v>SET</v>
          </cell>
          <cell r="E139">
            <v>325000</v>
          </cell>
          <cell r="F139">
            <v>325000</v>
          </cell>
          <cell r="H139">
            <v>0</v>
          </cell>
          <cell r="I139">
            <v>50</v>
          </cell>
          <cell r="J139">
            <v>50</v>
          </cell>
          <cell r="K139">
            <v>325000</v>
          </cell>
          <cell r="L139">
            <v>325000</v>
          </cell>
          <cell r="M139">
            <v>0</v>
          </cell>
          <cell r="N139">
            <v>0</v>
          </cell>
          <cell r="O139">
            <v>14000</v>
          </cell>
          <cell r="P139">
            <v>14000</v>
          </cell>
        </row>
        <row r="140">
          <cell r="A140" t="str">
            <v>A.7.2</v>
          </cell>
          <cell r="B140" t="str">
            <v xml:space="preserve"> 125VDC CHAGER, 25A,  W/ 30AH LEAD-CALCIUM BATTERY &amp; RACK</v>
          </cell>
          <cell r="C140">
            <v>2</v>
          </cell>
          <cell r="D140" t="str">
            <v>SET</v>
          </cell>
          <cell r="E140">
            <v>245000</v>
          </cell>
          <cell r="F140">
            <v>490000</v>
          </cell>
          <cell r="H140">
            <v>0</v>
          </cell>
          <cell r="I140">
            <v>35</v>
          </cell>
          <cell r="J140">
            <v>70</v>
          </cell>
          <cell r="K140">
            <v>245000</v>
          </cell>
          <cell r="L140">
            <v>490000</v>
          </cell>
          <cell r="M140">
            <v>0</v>
          </cell>
          <cell r="N140">
            <v>0</v>
          </cell>
          <cell r="O140">
            <v>9800</v>
          </cell>
          <cell r="P140">
            <v>19600</v>
          </cell>
        </row>
        <row r="141">
          <cell r="B141" t="str">
            <v>SUB-TOTAL (A7)</v>
          </cell>
          <cell r="F141">
            <v>815000</v>
          </cell>
          <cell r="J141">
            <v>120</v>
          </cell>
          <cell r="L141">
            <v>815000</v>
          </cell>
          <cell r="P141">
            <v>33600</v>
          </cell>
        </row>
        <row r="143">
          <cell r="A143" t="str">
            <v>A.8</v>
          </cell>
          <cell r="B143" t="str">
            <v>OTHER</v>
          </cell>
        </row>
        <row r="144">
          <cell r="A144" t="str">
            <v>A.8.1</v>
          </cell>
          <cell r="B144" t="str">
            <v>SELF-STANDING POWER PANEL, 480V, 65KA</v>
          </cell>
          <cell r="C144">
            <v>1</v>
          </cell>
          <cell r="D144" t="str">
            <v>SET</v>
          </cell>
          <cell r="E144">
            <v>120000</v>
          </cell>
          <cell r="F144">
            <v>120000</v>
          </cell>
          <cell r="H144">
            <v>0</v>
          </cell>
          <cell r="I144">
            <v>20</v>
          </cell>
          <cell r="J144">
            <v>20</v>
          </cell>
          <cell r="K144">
            <v>120000</v>
          </cell>
          <cell r="L144">
            <v>120000</v>
          </cell>
          <cell r="M144">
            <v>0</v>
          </cell>
          <cell r="N144">
            <v>0</v>
          </cell>
          <cell r="O144">
            <v>5600</v>
          </cell>
          <cell r="P144">
            <v>5600</v>
          </cell>
        </row>
        <row r="145">
          <cell r="B145" t="str">
            <v>PNL. NO. CCR2-D-MC1 (DWG. NO. XK11A-0000-12)</v>
          </cell>
          <cell r="F145">
            <v>0</v>
          </cell>
          <cell r="H145">
            <v>0</v>
          </cell>
          <cell r="J145">
            <v>0</v>
          </cell>
          <cell r="K145">
            <v>0</v>
          </cell>
          <cell r="L145">
            <v>0</v>
          </cell>
          <cell r="M145">
            <v>0</v>
          </cell>
          <cell r="N145">
            <v>0</v>
          </cell>
          <cell r="O145">
            <v>0</v>
          </cell>
          <cell r="P145">
            <v>0</v>
          </cell>
        </row>
        <row r="146">
          <cell r="A146" t="str">
            <v>A.8.2</v>
          </cell>
          <cell r="B146" t="str">
            <v>SELF-STANDING POWER PANEL, 480V, 30KA (DWG. NO. XK11A-0000-12)</v>
          </cell>
          <cell r="C146">
            <v>6</v>
          </cell>
          <cell r="D146" t="str">
            <v>SET</v>
          </cell>
          <cell r="E146">
            <v>140000</v>
          </cell>
          <cell r="F146">
            <v>840000</v>
          </cell>
          <cell r="H146">
            <v>0</v>
          </cell>
          <cell r="I146">
            <v>20</v>
          </cell>
          <cell r="J146">
            <v>120</v>
          </cell>
          <cell r="K146">
            <v>140000</v>
          </cell>
          <cell r="L146">
            <v>840000</v>
          </cell>
          <cell r="M146">
            <v>0</v>
          </cell>
          <cell r="N146">
            <v>0</v>
          </cell>
          <cell r="O146">
            <v>5600</v>
          </cell>
          <cell r="P146">
            <v>33600</v>
          </cell>
        </row>
        <row r="147">
          <cell r="B147" t="str">
            <v>PNL. NO. POWER PANEL.</v>
          </cell>
          <cell r="F147">
            <v>0</v>
          </cell>
          <cell r="H147">
            <v>0</v>
          </cell>
          <cell r="J147">
            <v>0</v>
          </cell>
          <cell r="K147">
            <v>0</v>
          </cell>
          <cell r="L147">
            <v>0</v>
          </cell>
          <cell r="M147">
            <v>0</v>
          </cell>
          <cell r="N147">
            <v>0</v>
          </cell>
          <cell r="O147">
            <v>0</v>
          </cell>
          <cell r="P147">
            <v>0</v>
          </cell>
        </row>
        <row r="148">
          <cell r="A148" t="str">
            <v>A.8.3</v>
          </cell>
          <cell r="B148" t="str">
            <v>DRY RTANSFORMER, WEATHER PROOF ENCLOSURE</v>
          </cell>
          <cell r="F148">
            <v>0</v>
          </cell>
          <cell r="H148">
            <v>0</v>
          </cell>
          <cell r="J148">
            <v>0</v>
          </cell>
          <cell r="K148">
            <v>0</v>
          </cell>
          <cell r="L148">
            <v>0</v>
          </cell>
          <cell r="M148">
            <v>0</v>
          </cell>
          <cell r="N148">
            <v>0</v>
          </cell>
          <cell r="O148">
            <v>0</v>
          </cell>
          <cell r="P148">
            <v>0</v>
          </cell>
        </row>
        <row r="149">
          <cell r="B149" t="str">
            <v>480/240V, 30KVA</v>
          </cell>
          <cell r="C149">
            <v>9</v>
          </cell>
          <cell r="D149" t="str">
            <v>SET</v>
          </cell>
          <cell r="E149">
            <v>40000</v>
          </cell>
          <cell r="F149">
            <v>360000</v>
          </cell>
          <cell r="H149">
            <v>0</v>
          </cell>
          <cell r="I149">
            <v>18</v>
          </cell>
          <cell r="J149">
            <v>162</v>
          </cell>
          <cell r="K149">
            <v>40000</v>
          </cell>
          <cell r="L149">
            <v>360000</v>
          </cell>
          <cell r="M149">
            <v>0</v>
          </cell>
          <cell r="N149">
            <v>0</v>
          </cell>
          <cell r="O149">
            <v>5040</v>
          </cell>
          <cell r="P149">
            <v>45360</v>
          </cell>
        </row>
        <row r="150">
          <cell r="B150" t="str">
            <v>480/240V, 20KVA</v>
          </cell>
          <cell r="C150">
            <v>6</v>
          </cell>
          <cell r="D150" t="str">
            <v>SET</v>
          </cell>
          <cell r="E150">
            <v>30000</v>
          </cell>
          <cell r="F150">
            <v>180000</v>
          </cell>
          <cell r="H150">
            <v>0</v>
          </cell>
          <cell r="I150">
            <v>14</v>
          </cell>
          <cell r="J150">
            <v>84</v>
          </cell>
          <cell r="K150">
            <v>30000</v>
          </cell>
          <cell r="L150">
            <v>180000</v>
          </cell>
          <cell r="M150">
            <v>0</v>
          </cell>
          <cell r="N150">
            <v>0</v>
          </cell>
          <cell r="O150">
            <v>3920</v>
          </cell>
          <cell r="P150">
            <v>23520</v>
          </cell>
        </row>
        <row r="151">
          <cell r="B151" t="str">
            <v>480/240V, 10KVA</v>
          </cell>
          <cell r="C151">
            <v>9</v>
          </cell>
          <cell r="D151" t="str">
            <v>SET</v>
          </cell>
          <cell r="E151">
            <v>22000</v>
          </cell>
          <cell r="F151">
            <v>198000</v>
          </cell>
          <cell r="H151">
            <v>0</v>
          </cell>
          <cell r="I151">
            <v>9</v>
          </cell>
          <cell r="J151">
            <v>81</v>
          </cell>
          <cell r="K151">
            <v>22000</v>
          </cell>
          <cell r="L151">
            <v>198000</v>
          </cell>
          <cell r="M151">
            <v>0</v>
          </cell>
          <cell r="N151">
            <v>0</v>
          </cell>
          <cell r="O151">
            <v>2520</v>
          </cell>
          <cell r="P151">
            <v>22680</v>
          </cell>
        </row>
        <row r="152">
          <cell r="A152" t="str">
            <v>A.8.4</v>
          </cell>
          <cell r="B152" t="str">
            <v xml:space="preserve"> MCC FOR TRASH , 480V MCC SINGLE FACE , 30KA</v>
          </cell>
          <cell r="C152">
            <v>5</v>
          </cell>
          <cell r="D152" t="str">
            <v>SET</v>
          </cell>
          <cell r="E152">
            <v>120000</v>
          </cell>
          <cell r="F152">
            <v>600000</v>
          </cell>
          <cell r="H152">
            <v>0</v>
          </cell>
          <cell r="I152">
            <v>15</v>
          </cell>
          <cell r="J152">
            <v>75</v>
          </cell>
          <cell r="K152">
            <v>120000</v>
          </cell>
          <cell r="L152">
            <v>600000</v>
          </cell>
          <cell r="M152">
            <v>0</v>
          </cell>
          <cell r="N152">
            <v>0</v>
          </cell>
          <cell r="O152">
            <v>4200</v>
          </cell>
          <cell r="P152">
            <v>21000</v>
          </cell>
        </row>
        <row r="153">
          <cell r="A153" t="str">
            <v>A.8.5</v>
          </cell>
          <cell r="B153" t="str">
            <v>600VAC, 100A ATS PANEL, WALL MOUNT, INDOOR</v>
          </cell>
          <cell r="C153">
            <v>3</v>
          </cell>
          <cell r="D153" t="str">
            <v>SET</v>
          </cell>
          <cell r="E153">
            <v>100000</v>
          </cell>
          <cell r="F153">
            <v>300000</v>
          </cell>
          <cell r="H153">
            <v>0</v>
          </cell>
          <cell r="I153">
            <v>15</v>
          </cell>
          <cell r="J153">
            <v>45</v>
          </cell>
          <cell r="K153">
            <v>100000</v>
          </cell>
          <cell r="L153">
            <v>300000</v>
          </cell>
          <cell r="M153">
            <v>0</v>
          </cell>
          <cell r="N153">
            <v>0</v>
          </cell>
          <cell r="O153">
            <v>4200</v>
          </cell>
          <cell r="P153">
            <v>12600</v>
          </cell>
        </row>
        <row r="154">
          <cell r="A154" t="str">
            <v>A.8.6</v>
          </cell>
          <cell r="B154" t="str">
            <v>100A NFB PANEL, WALL MOUNT., INDOOR</v>
          </cell>
          <cell r="C154">
            <v>6</v>
          </cell>
          <cell r="D154" t="str">
            <v>SET</v>
          </cell>
          <cell r="E154">
            <v>4000</v>
          </cell>
          <cell r="F154">
            <v>24000</v>
          </cell>
          <cell r="H154">
            <v>0</v>
          </cell>
          <cell r="I154">
            <v>4</v>
          </cell>
          <cell r="J154">
            <v>24</v>
          </cell>
          <cell r="K154">
            <v>4000</v>
          </cell>
          <cell r="L154">
            <v>24000</v>
          </cell>
          <cell r="M154">
            <v>0</v>
          </cell>
          <cell r="N154">
            <v>0</v>
          </cell>
          <cell r="O154">
            <v>1120</v>
          </cell>
          <cell r="P154">
            <v>6720</v>
          </cell>
        </row>
        <row r="155">
          <cell r="A155" t="str">
            <v>A.8.7</v>
          </cell>
          <cell r="B155" t="str">
            <v>600V PDP PANEL, WALL MOUNT, INDOOR</v>
          </cell>
          <cell r="C155">
            <v>6</v>
          </cell>
          <cell r="D155" t="str">
            <v>SET</v>
          </cell>
          <cell r="E155">
            <v>9000</v>
          </cell>
          <cell r="F155">
            <v>54000</v>
          </cell>
          <cell r="H155">
            <v>0</v>
          </cell>
          <cell r="I155">
            <v>6</v>
          </cell>
          <cell r="J155">
            <v>36</v>
          </cell>
          <cell r="K155">
            <v>9000</v>
          </cell>
          <cell r="L155">
            <v>54000</v>
          </cell>
          <cell r="M155">
            <v>0</v>
          </cell>
          <cell r="N155">
            <v>0</v>
          </cell>
          <cell r="O155">
            <v>1680</v>
          </cell>
          <cell r="P155">
            <v>10080</v>
          </cell>
        </row>
        <row r="156">
          <cell r="B156" t="str">
            <v>W/NFB 100A x 1, 20A x6, 10KA</v>
          </cell>
        </row>
        <row r="157">
          <cell r="A157" t="str">
            <v>A.8.8</v>
          </cell>
          <cell r="B157" t="str">
            <v>POWER SYSTEM GRAPHIC PANEL, SELF-STANDING,</v>
          </cell>
          <cell r="C157">
            <v>1</v>
          </cell>
          <cell r="D157" t="str">
            <v>SET</v>
          </cell>
          <cell r="E157">
            <v>320000</v>
          </cell>
          <cell r="F157">
            <v>320000</v>
          </cell>
          <cell r="H157">
            <v>0</v>
          </cell>
          <cell r="I157">
            <v>30</v>
          </cell>
          <cell r="J157">
            <v>30</v>
          </cell>
          <cell r="K157">
            <v>320000</v>
          </cell>
          <cell r="L157">
            <v>320000</v>
          </cell>
          <cell r="M157">
            <v>0</v>
          </cell>
          <cell r="N157">
            <v>0</v>
          </cell>
          <cell r="O157">
            <v>8400</v>
          </cell>
          <cell r="P157">
            <v>8400</v>
          </cell>
        </row>
        <row r="158">
          <cell r="B158" t="str">
            <v xml:space="preserve"> ENCLOSURE SIZE 2200(W)x2300(H)x600(D)MM.</v>
          </cell>
          <cell r="F158">
            <v>0</v>
          </cell>
          <cell r="H158">
            <v>0</v>
          </cell>
          <cell r="J158">
            <v>0</v>
          </cell>
          <cell r="K158">
            <v>0</v>
          </cell>
          <cell r="L158">
            <v>0</v>
          </cell>
          <cell r="M158">
            <v>0</v>
          </cell>
          <cell r="N158">
            <v>0</v>
          </cell>
          <cell r="O158">
            <v>0</v>
          </cell>
          <cell r="P158">
            <v>0</v>
          </cell>
        </row>
        <row r="159">
          <cell r="B159" t="str">
            <v>MOSAIC PANEL SIZE 2000(W)x1000(H)MM., W/ LIGHT x60</v>
          </cell>
          <cell r="F159">
            <v>0</v>
          </cell>
          <cell r="H159">
            <v>0</v>
          </cell>
          <cell r="J159">
            <v>0</v>
          </cell>
          <cell r="K159">
            <v>0</v>
          </cell>
          <cell r="L159">
            <v>0</v>
          </cell>
          <cell r="M159">
            <v>0</v>
          </cell>
          <cell r="N159">
            <v>0</v>
          </cell>
          <cell r="O159">
            <v>0</v>
          </cell>
          <cell r="P159">
            <v>0</v>
          </cell>
        </row>
        <row r="160">
          <cell r="B160" t="str">
            <v>SUB-TOTAL (A.8)</v>
          </cell>
          <cell r="F160">
            <v>2996000</v>
          </cell>
          <cell r="J160">
            <v>677</v>
          </cell>
          <cell r="L160">
            <v>2996000</v>
          </cell>
          <cell r="O160">
            <v>0</v>
          </cell>
          <cell r="P160">
            <v>189560</v>
          </cell>
        </row>
        <row r="161">
          <cell r="O161">
            <v>0</v>
          </cell>
        </row>
        <row r="162">
          <cell r="A162" t="str">
            <v xml:space="preserve">   A.9</v>
          </cell>
          <cell r="B162" t="str">
            <v xml:space="preserve"> TEST FEE FOR MECH-ELEC CONSULANT CO. &amp; T.P.C.</v>
          </cell>
          <cell r="C162">
            <v>1</v>
          </cell>
          <cell r="D162" t="str">
            <v>LOT</v>
          </cell>
          <cell r="E162" t="str">
            <v>M+L</v>
          </cell>
          <cell r="F162" t="str">
            <v>M+L</v>
          </cell>
          <cell r="H162">
            <v>0</v>
          </cell>
          <cell r="I162">
            <v>1607</v>
          </cell>
          <cell r="J162">
            <v>1607</v>
          </cell>
          <cell r="K162" t="str">
            <v>M+L</v>
          </cell>
          <cell r="L162" t="str">
            <v>M+L</v>
          </cell>
          <cell r="M162">
            <v>0</v>
          </cell>
          <cell r="N162">
            <v>0</v>
          </cell>
          <cell r="O162">
            <v>1800000</v>
          </cell>
          <cell r="P162">
            <v>1800000</v>
          </cell>
        </row>
        <row r="163">
          <cell r="F163">
            <v>0</v>
          </cell>
          <cell r="H163">
            <v>0</v>
          </cell>
          <cell r="J163">
            <v>0</v>
          </cell>
          <cell r="K163">
            <v>0</v>
          </cell>
          <cell r="L163">
            <v>0</v>
          </cell>
          <cell r="M163">
            <v>0</v>
          </cell>
          <cell r="N163">
            <v>0</v>
          </cell>
          <cell r="O163">
            <v>0</v>
          </cell>
          <cell r="P163">
            <v>0</v>
          </cell>
        </row>
        <row r="164">
          <cell r="A164">
            <v>10</v>
          </cell>
          <cell r="B164" t="str">
            <v>SUB-TOTAL : (A)</v>
          </cell>
          <cell r="C164">
            <v>15000</v>
          </cell>
          <cell r="D164" t="str">
            <v>M</v>
          </cell>
          <cell r="E164">
            <v>223</v>
          </cell>
          <cell r="F164">
            <v>138612100</v>
          </cell>
          <cell r="H164">
            <v>0</v>
          </cell>
          <cell r="J164">
            <v>13764</v>
          </cell>
          <cell r="K164">
            <v>0</v>
          </cell>
          <cell r="L164">
            <v>138612100</v>
          </cell>
          <cell r="M164">
            <v>0</v>
          </cell>
          <cell r="N164">
            <v>0</v>
          </cell>
          <cell r="O164">
            <v>0</v>
          </cell>
          <cell r="P164">
            <v>6155030</v>
          </cell>
        </row>
        <row r="166">
          <cell r="A166" t="str">
            <v>B</v>
          </cell>
          <cell r="B166" t="str">
            <v>CABLE &amp; WIRE FOR POWER SYSTEM</v>
          </cell>
          <cell r="C166">
            <v>130730</v>
          </cell>
          <cell r="D166" t="str">
            <v>M</v>
          </cell>
        </row>
        <row r="167">
          <cell r="F167">
            <v>0</v>
          </cell>
          <cell r="G167">
            <v>0</v>
          </cell>
          <cell r="H167">
            <v>0</v>
          </cell>
          <cell r="I167">
            <v>0</v>
          </cell>
          <cell r="J167">
            <v>0</v>
          </cell>
          <cell r="K167">
            <v>0</v>
          </cell>
          <cell r="L167">
            <v>0</v>
          </cell>
          <cell r="M167">
            <v>0</v>
          </cell>
          <cell r="N167">
            <v>0</v>
          </cell>
          <cell r="O167">
            <v>0</v>
          </cell>
          <cell r="P167">
            <v>0</v>
          </cell>
          <cell r="Q167">
            <v>0</v>
          </cell>
        </row>
        <row r="168">
          <cell r="A168" t="str">
            <v>B</v>
          </cell>
          <cell r="B168" t="str">
            <v xml:space="preserve"> POWER DISTRIBUTION SYSTEM</v>
          </cell>
          <cell r="F168">
            <v>0</v>
          </cell>
          <cell r="G168">
            <v>0</v>
          </cell>
          <cell r="H168">
            <v>0</v>
          </cell>
          <cell r="I168">
            <v>0</v>
          </cell>
          <cell r="J168">
            <v>0</v>
          </cell>
          <cell r="K168">
            <v>0</v>
          </cell>
          <cell r="L168">
            <v>0</v>
          </cell>
          <cell r="M168">
            <v>0</v>
          </cell>
          <cell r="N168">
            <v>0</v>
          </cell>
          <cell r="O168">
            <v>0</v>
          </cell>
          <cell r="P168">
            <v>0</v>
          </cell>
        </row>
        <row r="169">
          <cell r="F169">
            <v>0</v>
          </cell>
          <cell r="H169">
            <v>0</v>
          </cell>
          <cell r="J169">
            <v>0</v>
          </cell>
          <cell r="K169">
            <v>0</v>
          </cell>
          <cell r="L169">
            <v>0</v>
          </cell>
          <cell r="M169">
            <v>0</v>
          </cell>
          <cell r="N169">
            <v>0</v>
          </cell>
          <cell r="O169">
            <v>0</v>
          </cell>
          <cell r="P169">
            <v>0</v>
          </cell>
        </row>
        <row r="170">
          <cell r="B170" t="str">
            <v xml:space="preserve"> 600V POWER CABLE, XLPE INSU. PVC JACKET</v>
          </cell>
          <cell r="F170">
            <v>0</v>
          </cell>
          <cell r="H170">
            <v>0</v>
          </cell>
          <cell r="J170">
            <v>0</v>
          </cell>
          <cell r="K170">
            <v>0</v>
          </cell>
          <cell r="L170">
            <v>0</v>
          </cell>
          <cell r="M170">
            <v>0</v>
          </cell>
          <cell r="N170">
            <v>0</v>
          </cell>
          <cell r="O170">
            <v>0</v>
          </cell>
          <cell r="P170">
            <v>0</v>
          </cell>
        </row>
        <row r="171">
          <cell r="A171">
            <v>1</v>
          </cell>
          <cell r="B171" t="str">
            <v xml:space="preserve">    3/C 3.5 sq.mm </v>
          </cell>
          <cell r="C171">
            <v>4500</v>
          </cell>
          <cell r="D171" t="str">
            <v>M</v>
          </cell>
          <cell r="E171">
            <v>15</v>
          </cell>
          <cell r="F171">
            <v>67500</v>
          </cell>
          <cell r="H171">
            <v>0</v>
          </cell>
          <cell r="I171">
            <v>7.9000000000000001E-2</v>
          </cell>
          <cell r="J171">
            <v>356</v>
          </cell>
          <cell r="K171">
            <v>15</v>
          </cell>
          <cell r="L171">
            <v>67500</v>
          </cell>
          <cell r="M171">
            <v>0</v>
          </cell>
          <cell r="N171">
            <v>0</v>
          </cell>
          <cell r="O171">
            <v>22</v>
          </cell>
          <cell r="P171">
            <v>99000</v>
          </cell>
        </row>
        <row r="172">
          <cell r="A172">
            <v>2</v>
          </cell>
          <cell r="B172" t="str">
            <v xml:space="preserve">    3/C 5.5 sq.mm </v>
          </cell>
          <cell r="C172">
            <v>4000</v>
          </cell>
          <cell r="D172" t="str">
            <v>M</v>
          </cell>
          <cell r="E172">
            <v>20</v>
          </cell>
          <cell r="F172">
            <v>80000</v>
          </cell>
          <cell r="H172">
            <v>0</v>
          </cell>
          <cell r="I172">
            <v>0.1</v>
          </cell>
          <cell r="J172">
            <v>400</v>
          </cell>
          <cell r="K172">
            <v>20</v>
          </cell>
          <cell r="L172">
            <v>80000</v>
          </cell>
          <cell r="M172">
            <v>0</v>
          </cell>
          <cell r="N172">
            <v>0</v>
          </cell>
          <cell r="O172">
            <v>28</v>
          </cell>
          <cell r="P172">
            <v>112000</v>
          </cell>
        </row>
        <row r="173">
          <cell r="A173">
            <v>3</v>
          </cell>
          <cell r="B173" t="str">
            <v xml:space="preserve">    3/C   8 sq.mm </v>
          </cell>
          <cell r="C173">
            <v>3000</v>
          </cell>
          <cell r="D173" t="str">
            <v>M</v>
          </cell>
          <cell r="E173">
            <v>29</v>
          </cell>
          <cell r="F173">
            <v>87000</v>
          </cell>
          <cell r="H173">
            <v>0</v>
          </cell>
          <cell r="I173">
            <v>0.11799999999999999</v>
          </cell>
          <cell r="J173">
            <v>354</v>
          </cell>
          <cell r="K173">
            <v>29</v>
          </cell>
          <cell r="L173">
            <v>87000</v>
          </cell>
          <cell r="M173">
            <v>0</v>
          </cell>
          <cell r="N173">
            <v>0</v>
          </cell>
          <cell r="O173">
            <v>33</v>
          </cell>
          <cell r="P173">
            <v>99000</v>
          </cell>
        </row>
        <row r="174">
          <cell r="A174">
            <v>4</v>
          </cell>
          <cell r="B174" t="str">
            <v xml:space="preserve">    3/C  14 sq.mm </v>
          </cell>
          <cell r="C174">
            <v>1000</v>
          </cell>
          <cell r="D174" t="str">
            <v>M</v>
          </cell>
          <cell r="E174">
            <v>47</v>
          </cell>
          <cell r="F174">
            <v>47000</v>
          </cell>
          <cell r="H174">
            <v>0</v>
          </cell>
          <cell r="I174">
            <v>0.152</v>
          </cell>
          <cell r="J174">
            <v>152</v>
          </cell>
          <cell r="K174">
            <v>47</v>
          </cell>
          <cell r="L174">
            <v>47000</v>
          </cell>
          <cell r="M174">
            <v>0</v>
          </cell>
          <cell r="N174">
            <v>0</v>
          </cell>
          <cell r="O174">
            <v>43</v>
          </cell>
          <cell r="P174">
            <v>43000</v>
          </cell>
        </row>
        <row r="175">
          <cell r="A175">
            <v>5</v>
          </cell>
          <cell r="B175" t="str">
            <v xml:space="preserve">    3/C  22 sq.mm </v>
          </cell>
          <cell r="C175">
            <v>3000</v>
          </cell>
          <cell r="D175" t="str">
            <v>M</v>
          </cell>
          <cell r="E175">
            <v>70</v>
          </cell>
          <cell r="F175">
            <v>210000</v>
          </cell>
          <cell r="H175">
            <v>0</v>
          </cell>
          <cell r="I175">
            <v>0.18099999999999999</v>
          </cell>
          <cell r="J175">
            <v>543</v>
          </cell>
          <cell r="K175">
            <v>70</v>
          </cell>
          <cell r="L175">
            <v>210000</v>
          </cell>
          <cell r="M175">
            <v>0</v>
          </cell>
          <cell r="N175">
            <v>0</v>
          </cell>
          <cell r="O175">
            <v>51</v>
          </cell>
          <cell r="P175">
            <v>153000</v>
          </cell>
        </row>
        <row r="176">
          <cell r="A176">
            <v>6</v>
          </cell>
          <cell r="B176" t="str">
            <v xml:space="preserve">    3/C  38 sq.mm </v>
          </cell>
          <cell r="C176">
            <v>3000</v>
          </cell>
          <cell r="D176" t="str">
            <v>M</v>
          </cell>
          <cell r="E176">
            <v>111</v>
          </cell>
          <cell r="F176">
            <v>333000</v>
          </cell>
          <cell r="H176">
            <v>0</v>
          </cell>
          <cell r="I176">
            <v>0.23</v>
          </cell>
          <cell r="J176">
            <v>690</v>
          </cell>
          <cell r="K176">
            <v>111</v>
          </cell>
          <cell r="L176">
            <v>333000</v>
          </cell>
          <cell r="M176">
            <v>0</v>
          </cell>
          <cell r="N176">
            <v>0</v>
          </cell>
          <cell r="O176">
            <v>64</v>
          </cell>
          <cell r="P176">
            <v>192000</v>
          </cell>
        </row>
        <row r="177">
          <cell r="A177">
            <v>7</v>
          </cell>
          <cell r="B177" t="str">
            <v xml:space="preserve">    3/C  60 sq.mm </v>
          </cell>
          <cell r="C177">
            <v>7200</v>
          </cell>
          <cell r="D177" t="str">
            <v>M</v>
          </cell>
          <cell r="E177">
            <v>177</v>
          </cell>
          <cell r="F177">
            <v>1274400</v>
          </cell>
          <cell r="H177">
            <v>0</v>
          </cell>
          <cell r="I177">
            <v>0.27700000000000002</v>
          </cell>
          <cell r="J177">
            <v>1994</v>
          </cell>
          <cell r="K177">
            <v>177</v>
          </cell>
          <cell r="L177">
            <v>1274400</v>
          </cell>
          <cell r="M177">
            <v>0</v>
          </cell>
          <cell r="N177">
            <v>0</v>
          </cell>
          <cell r="O177">
            <v>78</v>
          </cell>
          <cell r="P177">
            <v>561600</v>
          </cell>
        </row>
        <row r="178">
          <cell r="A178">
            <v>8</v>
          </cell>
          <cell r="B178" t="str">
            <v xml:space="preserve">    1/C 100 sq.mm </v>
          </cell>
          <cell r="C178">
            <v>2000</v>
          </cell>
          <cell r="D178" t="str">
            <v>M</v>
          </cell>
          <cell r="E178">
            <v>92</v>
          </cell>
          <cell r="F178">
            <v>184000</v>
          </cell>
          <cell r="H178">
            <v>0</v>
          </cell>
          <cell r="I178">
            <v>0.17599999999999999</v>
          </cell>
          <cell r="J178">
            <v>352</v>
          </cell>
          <cell r="K178">
            <v>92</v>
          </cell>
          <cell r="L178">
            <v>184000</v>
          </cell>
          <cell r="M178">
            <v>0</v>
          </cell>
          <cell r="N178">
            <v>0</v>
          </cell>
          <cell r="O178">
            <v>49</v>
          </cell>
          <cell r="P178">
            <v>98000</v>
          </cell>
        </row>
        <row r="179">
          <cell r="A179">
            <v>9</v>
          </cell>
          <cell r="B179" t="str">
            <v xml:space="preserve">    1/C 150 sq.mm </v>
          </cell>
          <cell r="C179">
            <v>16500</v>
          </cell>
          <cell r="D179" t="str">
            <v>M</v>
          </cell>
          <cell r="E179">
            <v>137</v>
          </cell>
          <cell r="F179">
            <v>2260500</v>
          </cell>
          <cell r="H179">
            <v>0</v>
          </cell>
          <cell r="I179">
            <v>0.20499999999999999</v>
          </cell>
          <cell r="J179">
            <v>3383</v>
          </cell>
          <cell r="K179">
            <v>137</v>
          </cell>
          <cell r="L179">
            <v>2260500</v>
          </cell>
          <cell r="M179">
            <v>0</v>
          </cell>
          <cell r="N179">
            <v>0</v>
          </cell>
          <cell r="O179">
            <v>57</v>
          </cell>
          <cell r="P179">
            <v>940500</v>
          </cell>
        </row>
        <row r="180">
          <cell r="A180">
            <v>10</v>
          </cell>
          <cell r="B180" t="str">
            <v xml:space="preserve">    1/C 250 sq.mm </v>
          </cell>
          <cell r="C180">
            <v>15000</v>
          </cell>
          <cell r="D180" t="str">
            <v>M</v>
          </cell>
          <cell r="E180">
            <v>223</v>
          </cell>
          <cell r="F180">
            <v>3345000</v>
          </cell>
          <cell r="H180">
            <v>0</v>
          </cell>
          <cell r="I180">
            <v>0.247</v>
          </cell>
          <cell r="J180">
            <v>3705</v>
          </cell>
          <cell r="K180">
            <v>223</v>
          </cell>
          <cell r="L180">
            <v>3345000</v>
          </cell>
          <cell r="M180">
            <v>0</v>
          </cell>
          <cell r="N180">
            <v>0</v>
          </cell>
          <cell r="O180">
            <v>69</v>
          </cell>
          <cell r="P180">
            <v>1035000</v>
          </cell>
        </row>
        <row r="181">
          <cell r="A181">
            <v>11</v>
          </cell>
          <cell r="B181" t="str">
            <v xml:space="preserve">    1/C 325 sq.mm </v>
          </cell>
          <cell r="C181">
            <v>16500</v>
          </cell>
          <cell r="D181" t="str">
            <v>M</v>
          </cell>
          <cell r="E181">
            <v>279</v>
          </cell>
          <cell r="F181">
            <v>4603500</v>
          </cell>
          <cell r="H181">
            <v>0</v>
          </cell>
          <cell r="I181">
            <v>0.27</v>
          </cell>
          <cell r="J181">
            <v>4455</v>
          </cell>
          <cell r="K181">
            <v>279</v>
          </cell>
          <cell r="L181">
            <v>4603500</v>
          </cell>
          <cell r="M181">
            <v>0</v>
          </cell>
          <cell r="N181">
            <v>0</v>
          </cell>
          <cell r="O181">
            <v>76</v>
          </cell>
          <cell r="P181">
            <v>1254000</v>
          </cell>
        </row>
        <row r="182">
          <cell r="A182">
            <v>12</v>
          </cell>
          <cell r="B182" t="str">
            <v xml:space="preserve">    4/C 5.5 sq.mm </v>
          </cell>
          <cell r="C182">
            <v>300</v>
          </cell>
          <cell r="D182" t="str">
            <v>M</v>
          </cell>
          <cell r="E182">
            <v>28</v>
          </cell>
          <cell r="F182">
            <v>8400</v>
          </cell>
          <cell r="H182">
            <v>0</v>
          </cell>
          <cell r="I182">
            <v>0.11700000000000001</v>
          </cell>
          <cell r="J182">
            <v>35</v>
          </cell>
          <cell r="K182">
            <v>28</v>
          </cell>
          <cell r="L182">
            <v>8400</v>
          </cell>
          <cell r="M182">
            <v>0</v>
          </cell>
          <cell r="N182">
            <v>0</v>
          </cell>
          <cell r="O182">
            <v>33</v>
          </cell>
          <cell r="P182">
            <v>9900</v>
          </cell>
        </row>
        <row r="183">
          <cell r="A183">
            <v>13</v>
          </cell>
          <cell r="B183" t="str">
            <v xml:space="preserve">    4/C 60 sq.mm </v>
          </cell>
          <cell r="C183">
            <v>300</v>
          </cell>
          <cell r="D183" t="str">
            <v>M</v>
          </cell>
          <cell r="E183">
            <v>232</v>
          </cell>
          <cell r="F183">
            <v>69600</v>
          </cell>
          <cell r="H183">
            <v>0</v>
          </cell>
          <cell r="I183">
            <v>0.32500000000000001</v>
          </cell>
          <cell r="J183">
            <v>98</v>
          </cell>
          <cell r="K183">
            <v>232</v>
          </cell>
          <cell r="L183">
            <v>69600</v>
          </cell>
          <cell r="M183">
            <v>0</v>
          </cell>
          <cell r="N183">
            <v>0</v>
          </cell>
          <cell r="O183">
            <v>91</v>
          </cell>
          <cell r="P183">
            <v>27300</v>
          </cell>
        </row>
        <row r="184">
          <cell r="E184">
            <v>0</v>
          </cell>
          <cell r="F184">
            <v>0</v>
          </cell>
          <cell r="H184">
            <v>0</v>
          </cell>
          <cell r="I184">
            <v>0</v>
          </cell>
          <cell r="J184">
            <v>0</v>
          </cell>
          <cell r="K184">
            <v>0</v>
          </cell>
          <cell r="L184">
            <v>0</v>
          </cell>
          <cell r="M184">
            <v>0</v>
          </cell>
          <cell r="N184">
            <v>0</v>
          </cell>
          <cell r="O184">
            <v>0</v>
          </cell>
          <cell r="P184">
            <v>0</v>
          </cell>
        </row>
        <row r="185">
          <cell r="B185" t="str">
            <v xml:space="preserve"> 600V CONTROL CABLE, PVC INSU. PVC JACKET</v>
          </cell>
          <cell r="E185">
            <v>0</v>
          </cell>
          <cell r="F185">
            <v>0</v>
          </cell>
          <cell r="H185">
            <v>0</v>
          </cell>
          <cell r="I185">
            <v>0</v>
          </cell>
          <cell r="J185">
            <v>0</v>
          </cell>
          <cell r="K185">
            <v>0</v>
          </cell>
          <cell r="L185">
            <v>0</v>
          </cell>
          <cell r="M185">
            <v>0</v>
          </cell>
          <cell r="N185">
            <v>0</v>
          </cell>
          <cell r="O185">
            <v>0</v>
          </cell>
          <cell r="P185">
            <v>0</v>
          </cell>
        </row>
        <row r="186">
          <cell r="A186">
            <v>14</v>
          </cell>
          <cell r="B186" t="str">
            <v xml:space="preserve">    4/C 2.0 sq.mm </v>
          </cell>
          <cell r="C186">
            <v>13000</v>
          </cell>
          <cell r="D186" t="str">
            <v>M</v>
          </cell>
          <cell r="E186">
            <v>11</v>
          </cell>
          <cell r="F186">
            <v>143000</v>
          </cell>
          <cell r="H186">
            <v>0</v>
          </cell>
          <cell r="I186">
            <v>0.08</v>
          </cell>
          <cell r="J186">
            <v>1040</v>
          </cell>
          <cell r="K186">
            <v>11</v>
          </cell>
          <cell r="L186">
            <v>143000</v>
          </cell>
          <cell r="M186">
            <v>0</v>
          </cell>
          <cell r="N186">
            <v>0</v>
          </cell>
          <cell r="O186">
            <v>22</v>
          </cell>
          <cell r="P186">
            <v>286000</v>
          </cell>
        </row>
        <row r="187">
          <cell r="A187">
            <v>15</v>
          </cell>
          <cell r="B187" t="str">
            <v xml:space="preserve">    7/C 2.0 sq.mm </v>
          </cell>
          <cell r="C187">
            <v>6400</v>
          </cell>
          <cell r="D187" t="str">
            <v>M</v>
          </cell>
          <cell r="E187">
            <v>24</v>
          </cell>
          <cell r="F187">
            <v>153600</v>
          </cell>
          <cell r="H187">
            <v>0</v>
          </cell>
          <cell r="I187">
            <v>0.105</v>
          </cell>
          <cell r="J187">
            <v>672</v>
          </cell>
          <cell r="K187">
            <v>24</v>
          </cell>
          <cell r="L187">
            <v>153600</v>
          </cell>
          <cell r="M187">
            <v>0</v>
          </cell>
          <cell r="N187">
            <v>0</v>
          </cell>
          <cell r="O187">
            <v>29</v>
          </cell>
          <cell r="P187">
            <v>185600</v>
          </cell>
        </row>
        <row r="188">
          <cell r="A188">
            <v>16</v>
          </cell>
          <cell r="B188" t="str">
            <v xml:space="preserve">    9/C 2.0 sq.mm </v>
          </cell>
          <cell r="C188">
            <v>4000</v>
          </cell>
          <cell r="D188" t="str">
            <v>M</v>
          </cell>
          <cell r="E188">
            <v>30</v>
          </cell>
          <cell r="F188">
            <v>120000</v>
          </cell>
          <cell r="H188">
            <v>0</v>
          </cell>
          <cell r="I188">
            <v>0.12</v>
          </cell>
          <cell r="J188">
            <v>480</v>
          </cell>
          <cell r="K188">
            <v>30</v>
          </cell>
          <cell r="L188">
            <v>120000</v>
          </cell>
          <cell r="M188">
            <v>0</v>
          </cell>
          <cell r="N188">
            <v>0</v>
          </cell>
          <cell r="O188">
            <v>34</v>
          </cell>
          <cell r="P188">
            <v>136000</v>
          </cell>
        </row>
        <row r="189">
          <cell r="A189">
            <v>17</v>
          </cell>
          <cell r="B189" t="str">
            <v xml:space="preserve">   12/C 2.0 sq.mm </v>
          </cell>
          <cell r="C189">
            <v>2500</v>
          </cell>
          <cell r="D189" t="str">
            <v>M</v>
          </cell>
          <cell r="E189">
            <v>38</v>
          </cell>
          <cell r="F189">
            <v>95000</v>
          </cell>
          <cell r="H189">
            <v>0</v>
          </cell>
          <cell r="I189">
            <v>0.13800000000000001</v>
          </cell>
          <cell r="J189">
            <v>345</v>
          </cell>
          <cell r="K189">
            <v>38</v>
          </cell>
          <cell r="L189">
            <v>95000</v>
          </cell>
          <cell r="M189">
            <v>0</v>
          </cell>
          <cell r="N189">
            <v>0</v>
          </cell>
          <cell r="O189">
            <v>39</v>
          </cell>
          <cell r="P189">
            <v>97500</v>
          </cell>
        </row>
        <row r="190">
          <cell r="A190">
            <v>18</v>
          </cell>
          <cell r="B190" t="str">
            <v xml:space="preserve">   19/C 2.0 sq.mm </v>
          </cell>
          <cell r="C190">
            <v>1950</v>
          </cell>
          <cell r="D190" t="str">
            <v>M</v>
          </cell>
          <cell r="E190">
            <v>57</v>
          </cell>
          <cell r="F190">
            <v>111150</v>
          </cell>
          <cell r="H190">
            <v>0</v>
          </cell>
          <cell r="I190">
            <v>0.17399999999999999</v>
          </cell>
          <cell r="J190">
            <v>339</v>
          </cell>
          <cell r="K190">
            <v>57</v>
          </cell>
          <cell r="L190">
            <v>111150</v>
          </cell>
          <cell r="M190">
            <v>0</v>
          </cell>
          <cell r="N190">
            <v>0</v>
          </cell>
          <cell r="O190">
            <v>49</v>
          </cell>
          <cell r="P190">
            <v>95550</v>
          </cell>
        </row>
        <row r="191">
          <cell r="A191">
            <v>19</v>
          </cell>
          <cell r="B191" t="str">
            <v xml:space="preserve">   30/C 2.0 sq.mm </v>
          </cell>
          <cell r="C191">
            <v>1900</v>
          </cell>
          <cell r="D191" t="str">
            <v>M</v>
          </cell>
          <cell r="E191">
            <v>92</v>
          </cell>
          <cell r="F191">
            <v>174800</v>
          </cell>
          <cell r="H191">
            <v>0</v>
          </cell>
          <cell r="I191">
            <v>0.21199999999999999</v>
          </cell>
          <cell r="J191">
            <v>403</v>
          </cell>
          <cell r="K191">
            <v>92</v>
          </cell>
          <cell r="L191">
            <v>174800</v>
          </cell>
          <cell r="M191">
            <v>0</v>
          </cell>
          <cell r="N191">
            <v>0</v>
          </cell>
          <cell r="O191">
            <v>59</v>
          </cell>
          <cell r="P191">
            <v>112100</v>
          </cell>
        </row>
        <row r="192">
          <cell r="A192">
            <v>20</v>
          </cell>
          <cell r="B192" t="str">
            <v>600V SHIELDED CABLE, 8P-#14AWG</v>
          </cell>
          <cell r="C192">
            <v>300</v>
          </cell>
          <cell r="D192" t="str">
            <v>M</v>
          </cell>
          <cell r="E192">
            <v>83</v>
          </cell>
          <cell r="F192">
            <v>24900</v>
          </cell>
          <cell r="H192">
            <v>0</v>
          </cell>
          <cell r="I192">
            <v>0.16</v>
          </cell>
          <cell r="J192">
            <v>48</v>
          </cell>
          <cell r="K192">
            <v>83</v>
          </cell>
          <cell r="L192">
            <v>24900</v>
          </cell>
          <cell r="M192">
            <v>0</v>
          </cell>
          <cell r="N192">
            <v>0</v>
          </cell>
          <cell r="O192">
            <v>45</v>
          </cell>
          <cell r="P192">
            <v>13500</v>
          </cell>
        </row>
        <row r="193">
          <cell r="E193">
            <v>0</v>
          </cell>
          <cell r="F193">
            <v>0</v>
          </cell>
          <cell r="H193">
            <v>0</v>
          </cell>
          <cell r="I193">
            <v>0</v>
          </cell>
          <cell r="J193">
            <v>0</v>
          </cell>
          <cell r="K193">
            <v>0</v>
          </cell>
          <cell r="L193">
            <v>0</v>
          </cell>
          <cell r="M193">
            <v>0</v>
          </cell>
          <cell r="N193">
            <v>0</v>
          </cell>
          <cell r="O193">
            <v>0</v>
          </cell>
          <cell r="P193">
            <v>0</v>
          </cell>
        </row>
        <row r="194">
          <cell r="B194" t="str">
            <v>8KV POWER CABLE, XLPE INSU. PVC JACKET</v>
          </cell>
          <cell r="E194">
            <v>0</v>
          </cell>
          <cell r="F194">
            <v>0</v>
          </cell>
          <cell r="H194">
            <v>0</v>
          </cell>
          <cell r="I194">
            <v>0</v>
          </cell>
          <cell r="J194">
            <v>0</v>
          </cell>
          <cell r="K194">
            <v>0</v>
          </cell>
          <cell r="L194">
            <v>0</v>
          </cell>
          <cell r="M194">
            <v>0</v>
          </cell>
          <cell r="N194">
            <v>0</v>
          </cell>
          <cell r="O194">
            <v>0</v>
          </cell>
          <cell r="P194">
            <v>0</v>
          </cell>
        </row>
        <row r="195">
          <cell r="A195">
            <v>21</v>
          </cell>
          <cell r="B195" t="str">
            <v xml:space="preserve">    3/C  38 sq.mm </v>
          </cell>
          <cell r="C195">
            <v>880</v>
          </cell>
          <cell r="D195" t="str">
            <v>M</v>
          </cell>
          <cell r="E195">
            <v>268</v>
          </cell>
          <cell r="F195">
            <v>235840</v>
          </cell>
          <cell r="H195">
            <v>0</v>
          </cell>
          <cell r="I195">
            <v>0.32100000000000001</v>
          </cell>
          <cell r="J195">
            <v>282</v>
          </cell>
          <cell r="K195">
            <v>268</v>
          </cell>
          <cell r="L195">
            <v>235840</v>
          </cell>
          <cell r="M195">
            <v>0</v>
          </cell>
          <cell r="N195">
            <v>0</v>
          </cell>
          <cell r="O195">
            <v>90</v>
          </cell>
          <cell r="P195">
            <v>79200</v>
          </cell>
        </row>
        <row r="196">
          <cell r="A196">
            <v>22</v>
          </cell>
          <cell r="B196" t="str">
            <v xml:space="preserve">    3/C  60 sq.mm </v>
          </cell>
          <cell r="C196">
            <v>200</v>
          </cell>
          <cell r="D196" t="str">
            <v>M</v>
          </cell>
          <cell r="E196">
            <v>367</v>
          </cell>
          <cell r="F196">
            <v>73400</v>
          </cell>
          <cell r="H196">
            <v>0</v>
          </cell>
          <cell r="I196">
            <v>0.38800000000000001</v>
          </cell>
          <cell r="J196">
            <v>78</v>
          </cell>
          <cell r="K196">
            <v>367</v>
          </cell>
          <cell r="L196">
            <v>73400</v>
          </cell>
          <cell r="M196">
            <v>0</v>
          </cell>
          <cell r="N196">
            <v>0</v>
          </cell>
          <cell r="O196">
            <v>109</v>
          </cell>
          <cell r="P196">
            <v>21800</v>
          </cell>
        </row>
        <row r="197">
          <cell r="A197">
            <v>23</v>
          </cell>
          <cell r="B197" t="str">
            <v xml:space="preserve">    1/C 100 sq.mm </v>
          </cell>
          <cell r="C197">
            <v>4800</v>
          </cell>
          <cell r="D197" t="str">
            <v>M</v>
          </cell>
          <cell r="E197">
            <v>148</v>
          </cell>
          <cell r="F197">
            <v>710400</v>
          </cell>
          <cell r="H197">
            <v>0</v>
          </cell>
          <cell r="I197">
            <v>0.22500000000000001</v>
          </cell>
          <cell r="J197">
            <v>1080</v>
          </cell>
          <cell r="K197">
            <v>148</v>
          </cell>
          <cell r="L197">
            <v>710400</v>
          </cell>
          <cell r="M197">
            <v>0</v>
          </cell>
          <cell r="N197">
            <v>0</v>
          </cell>
          <cell r="O197">
            <v>63</v>
          </cell>
          <cell r="P197">
            <v>302400</v>
          </cell>
        </row>
        <row r="198">
          <cell r="A198">
            <v>24</v>
          </cell>
          <cell r="B198" t="str">
            <v xml:space="preserve">    1/C 200 sq.mm </v>
          </cell>
          <cell r="C198">
            <v>1000</v>
          </cell>
          <cell r="D198" t="str">
            <v>M</v>
          </cell>
          <cell r="E198">
            <v>246</v>
          </cell>
          <cell r="F198">
            <v>246000</v>
          </cell>
          <cell r="H198">
            <v>0</v>
          </cell>
          <cell r="I198">
            <v>0.28699999999999998</v>
          </cell>
          <cell r="J198">
            <v>287</v>
          </cell>
          <cell r="K198">
            <v>246</v>
          </cell>
          <cell r="L198">
            <v>246000</v>
          </cell>
          <cell r="M198">
            <v>0</v>
          </cell>
          <cell r="N198">
            <v>0</v>
          </cell>
          <cell r="O198">
            <v>80</v>
          </cell>
          <cell r="P198">
            <v>80000</v>
          </cell>
        </row>
        <row r="199">
          <cell r="A199">
            <v>25</v>
          </cell>
          <cell r="B199" t="str">
            <v xml:space="preserve">    1/C 250 sq.mm </v>
          </cell>
          <cell r="C199">
            <v>17500</v>
          </cell>
          <cell r="D199" t="str">
            <v>M</v>
          </cell>
          <cell r="E199">
            <v>306</v>
          </cell>
          <cell r="F199">
            <v>5355000</v>
          </cell>
          <cell r="H199">
            <v>0</v>
          </cell>
          <cell r="I199">
            <v>0.27400000000000002</v>
          </cell>
          <cell r="J199">
            <v>4795</v>
          </cell>
          <cell r="K199">
            <v>306</v>
          </cell>
          <cell r="L199">
            <v>5355000</v>
          </cell>
          <cell r="M199">
            <v>0</v>
          </cell>
          <cell r="N199">
            <v>0</v>
          </cell>
          <cell r="O199">
            <v>77</v>
          </cell>
          <cell r="P199">
            <v>1347500</v>
          </cell>
        </row>
        <row r="200">
          <cell r="B200" t="str">
            <v xml:space="preserve"> WEATHER PROOF, NEMA-4X</v>
          </cell>
          <cell r="F200">
            <v>0</v>
          </cell>
          <cell r="H200">
            <v>0</v>
          </cell>
          <cell r="J200">
            <v>0</v>
          </cell>
          <cell r="K200">
            <v>0</v>
          </cell>
          <cell r="L200">
            <v>0</v>
          </cell>
          <cell r="M200">
            <v>0</v>
          </cell>
          <cell r="N200">
            <v>0</v>
          </cell>
          <cell r="O200">
            <v>0</v>
          </cell>
          <cell r="P200">
            <v>0</v>
          </cell>
        </row>
        <row r="201">
          <cell r="B201" t="str">
            <v>8KV TERMINATION KIT, HEAT SHRINKABLE TYPE</v>
          </cell>
          <cell r="F201">
            <v>0</v>
          </cell>
          <cell r="H201">
            <v>0</v>
          </cell>
          <cell r="J201">
            <v>0</v>
          </cell>
          <cell r="K201">
            <v>0</v>
          </cell>
          <cell r="L201">
            <v>0</v>
          </cell>
          <cell r="M201">
            <v>0</v>
          </cell>
          <cell r="N201">
            <v>0</v>
          </cell>
          <cell r="O201">
            <v>0</v>
          </cell>
          <cell r="P201">
            <v>0</v>
          </cell>
        </row>
        <row r="202">
          <cell r="A202">
            <v>26</v>
          </cell>
          <cell r="B202" t="str">
            <v xml:space="preserve">    3/C  38 sq.mm </v>
          </cell>
          <cell r="C202">
            <v>8</v>
          </cell>
          <cell r="D202" t="str">
            <v>SET</v>
          </cell>
          <cell r="E202">
            <v>4330</v>
          </cell>
          <cell r="F202">
            <v>34640</v>
          </cell>
          <cell r="H202">
            <v>0</v>
          </cell>
          <cell r="I202">
            <v>5</v>
          </cell>
          <cell r="J202">
            <v>40</v>
          </cell>
          <cell r="K202">
            <v>4330</v>
          </cell>
          <cell r="L202">
            <v>34640</v>
          </cell>
          <cell r="M202">
            <v>0</v>
          </cell>
          <cell r="N202">
            <v>0</v>
          </cell>
          <cell r="O202">
            <v>1400</v>
          </cell>
          <cell r="P202">
            <v>11200</v>
          </cell>
        </row>
        <row r="203">
          <cell r="A203">
            <v>27</v>
          </cell>
          <cell r="B203" t="str">
            <v xml:space="preserve">    3/C  60 sq.mm </v>
          </cell>
          <cell r="C203">
            <v>10</v>
          </cell>
          <cell r="D203" t="str">
            <v>SET</v>
          </cell>
          <cell r="E203">
            <v>4330</v>
          </cell>
          <cell r="F203">
            <v>43300</v>
          </cell>
          <cell r="H203">
            <v>0</v>
          </cell>
          <cell r="I203">
            <v>6</v>
          </cell>
          <cell r="J203">
            <v>60</v>
          </cell>
          <cell r="K203">
            <v>4330</v>
          </cell>
          <cell r="L203">
            <v>43300</v>
          </cell>
          <cell r="M203">
            <v>0</v>
          </cell>
          <cell r="N203">
            <v>0</v>
          </cell>
          <cell r="O203">
            <v>1680</v>
          </cell>
          <cell r="P203">
            <v>16800</v>
          </cell>
        </row>
        <row r="204">
          <cell r="A204">
            <v>28</v>
          </cell>
          <cell r="B204" t="str">
            <v xml:space="preserve">   1/C 100 sq.mm </v>
          </cell>
          <cell r="C204">
            <v>30</v>
          </cell>
          <cell r="D204" t="str">
            <v>SET</v>
          </cell>
          <cell r="E204">
            <v>1170</v>
          </cell>
          <cell r="F204">
            <v>35100</v>
          </cell>
          <cell r="H204">
            <v>0</v>
          </cell>
          <cell r="I204">
            <v>3.5</v>
          </cell>
          <cell r="J204">
            <v>105</v>
          </cell>
          <cell r="K204">
            <v>1170</v>
          </cell>
          <cell r="L204">
            <v>35100</v>
          </cell>
          <cell r="M204">
            <v>0</v>
          </cell>
          <cell r="N204">
            <v>0</v>
          </cell>
          <cell r="O204">
            <v>980</v>
          </cell>
          <cell r="P204">
            <v>29400</v>
          </cell>
        </row>
        <row r="205">
          <cell r="A205">
            <v>29</v>
          </cell>
          <cell r="B205" t="str">
            <v xml:space="preserve">    1/C 200 sq.mm </v>
          </cell>
          <cell r="C205">
            <v>9</v>
          </cell>
          <cell r="D205" t="str">
            <v>SET</v>
          </cell>
          <cell r="E205">
            <v>1550</v>
          </cell>
          <cell r="F205">
            <v>13950</v>
          </cell>
          <cell r="H205">
            <v>0</v>
          </cell>
          <cell r="I205">
            <v>4.5</v>
          </cell>
          <cell r="J205">
            <v>41</v>
          </cell>
          <cell r="K205">
            <v>1550</v>
          </cell>
          <cell r="L205">
            <v>13950</v>
          </cell>
          <cell r="M205">
            <v>0</v>
          </cell>
          <cell r="N205">
            <v>0</v>
          </cell>
          <cell r="O205">
            <v>1260</v>
          </cell>
          <cell r="P205">
            <v>11340</v>
          </cell>
        </row>
        <row r="206">
          <cell r="A206">
            <v>30</v>
          </cell>
          <cell r="B206" t="str">
            <v xml:space="preserve">    1/C 250 sq.mm </v>
          </cell>
          <cell r="C206">
            <v>40</v>
          </cell>
          <cell r="D206" t="str">
            <v>SET</v>
          </cell>
          <cell r="E206">
            <v>1585</v>
          </cell>
          <cell r="F206">
            <v>63400</v>
          </cell>
          <cell r="H206">
            <v>0</v>
          </cell>
          <cell r="I206">
            <v>4.5</v>
          </cell>
          <cell r="J206">
            <v>180</v>
          </cell>
          <cell r="K206">
            <v>1585</v>
          </cell>
          <cell r="L206">
            <v>63400</v>
          </cell>
          <cell r="M206">
            <v>0</v>
          </cell>
          <cell r="N206">
            <v>0</v>
          </cell>
          <cell r="O206">
            <v>1260</v>
          </cell>
          <cell r="P206">
            <v>50400</v>
          </cell>
        </row>
        <row r="207">
          <cell r="F207">
            <v>0</v>
          </cell>
          <cell r="H207">
            <v>0</v>
          </cell>
          <cell r="J207">
            <v>0</v>
          </cell>
          <cell r="K207">
            <v>0</v>
          </cell>
          <cell r="L207">
            <v>0</v>
          </cell>
          <cell r="M207">
            <v>0</v>
          </cell>
          <cell r="N207">
            <v>0</v>
          </cell>
          <cell r="O207">
            <v>0</v>
          </cell>
          <cell r="P207">
            <v>0</v>
          </cell>
        </row>
        <row r="208">
          <cell r="B208" t="str">
            <v xml:space="preserve"> RSG CONDUIT WITH COUPLING, THICK WALL</v>
          </cell>
          <cell r="F208">
            <v>0</v>
          </cell>
          <cell r="H208">
            <v>0</v>
          </cell>
          <cell r="J208">
            <v>0</v>
          </cell>
          <cell r="K208">
            <v>0</v>
          </cell>
          <cell r="L208">
            <v>0</v>
          </cell>
          <cell r="M208">
            <v>0</v>
          </cell>
          <cell r="N208">
            <v>0</v>
          </cell>
          <cell r="O208">
            <v>0</v>
          </cell>
          <cell r="P208">
            <v>0</v>
          </cell>
        </row>
        <row r="209">
          <cell r="B209" t="str">
            <v xml:space="preserve"> (ANSI C80.1 NPT THREADED)</v>
          </cell>
          <cell r="F209">
            <v>0</v>
          </cell>
          <cell r="H209">
            <v>0</v>
          </cell>
          <cell r="J209">
            <v>0</v>
          </cell>
          <cell r="K209">
            <v>0</v>
          </cell>
          <cell r="L209">
            <v>0</v>
          </cell>
          <cell r="M209">
            <v>0</v>
          </cell>
          <cell r="N209">
            <v>0</v>
          </cell>
          <cell r="O209">
            <v>0</v>
          </cell>
          <cell r="P209">
            <v>0</v>
          </cell>
        </row>
        <row r="210">
          <cell r="A210">
            <v>31</v>
          </cell>
          <cell r="B210" t="str">
            <v xml:space="preserve">     1"</v>
          </cell>
          <cell r="C210">
            <v>800</v>
          </cell>
          <cell r="D210" t="str">
            <v>M</v>
          </cell>
          <cell r="E210">
            <v>49</v>
          </cell>
          <cell r="F210">
            <v>39200</v>
          </cell>
          <cell r="H210">
            <v>0</v>
          </cell>
          <cell r="I210">
            <v>0.54</v>
          </cell>
          <cell r="J210">
            <v>432</v>
          </cell>
          <cell r="K210">
            <v>49</v>
          </cell>
          <cell r="L210">
            <v>39200</v>
          </cell>
          <cell r="M210">
            <v>0</v>
          </cell>
          <cell r="N210">
            <v>0</v>
          </cell>
          <cell r="O210">
            <v>151</v>
          </cell>
          <cell r="P210">
            <v>120800</v>
          </cell>
        </row>
        <row r="211">
          <cell r="A211">
            <v>32</v>
          </cell>
          <cell r="B211" t="str">
            <v xml:space="preserve">     2"</v>
          </cell>
          <cell r="C211">
            <v>1000</v>
          </cell>
          <cell r="D211" t="str">
            <v>M</v>
          </cell>
          <cell r="E211">
            <v>105</v>
          </cell>
          <cell r="F211">
            <v>105000</v>
          </cell>
          <cell r="H211">
            <v>0</v>
          </cell>
          <cell r="I211">
            <v>0.98</v>
          </cell>
          <cell r="J211">
            <v>980</v>
          </cell>
          <cell r="K211">
            <v>105</v>
          </cell>
          <cell r="L211">
            <v>105000</v>
          </cell>
          <cell r="M211">
            <v>0</v>
          </cell>
          <cell r="N211">
            <v>0</v>
          </cell>
          <cell r="O211">
            <v>274</v>
          </cell>
          <cell r="P211">
            <v>274000</v>
          </cell>
        </row>
        <row r="212">
          <cell r="A212">
            <v>33</v>
          </cell>
          <cell r="B212" t="str">
            <v xml:space="preserve">     4"</v>
          </cell>
          <cell r="C212">
            <v>350</v>
          </cell>
          <cell r="D212" t="str">
            <v>M</v>
          </cell>
          <cell r="E212">
            <v>343</v>
          </cell>
          <cell r="F212">
            <v>120050</v>
          </cell>
          <cell r="H212">
            <v>0</v>
          </cell>
          <cell r="I212">
            <v>1.85</v>
          </cell>
          <cell r="J212">
            <v>648</v>
          </cell>
          <cell r="K212">
            <v>343</v>
          </cell>
          <cell r="L212">
            <v>120050</v>
          </cell>
          <cell r="M212">
            <v>0</v>
          </cell>
          <cell r="N212">
            <v>0</v>
          </cell>
          <cell r="O212">
            <v>518</v>
          </cell>
          <cell r="P212">
            <v>181300</v>
          </cell>
        </row>
        <row r="213">
          <cell r="A213">
            <v>34</v>
          </cell>
          <cell r="B213" t="str">
            <v xml:space="preserve">     6"</v>
          </cell>
          <cell r="C213">
            <v>50</v>
          </cell>
          <cell r="D213" t="str">
            <v>M</v>
          </cell>
          <cell r="E213">
            <v>840</v>
          </cell>
          <cell r="F213">
            <v>42000</v>
          </cell>
          <cell r="H213">
            <v>0</v>
          </cell>
          <cell r="I213">
            <v>2.72</v>
          </cell>
          <cell r="J213">
            <v>136</v>
          </cell>
          <cell r="K213">
            <v>840</v>
          </cell>
          <cell r="L213">
            <v>42000</v>
          </cell>
          <cell r="M213">
            <v>0</v>
          </cell>
          <cell r="N213">
            <v>0</v>
          </cell>
          <cell r="O213">
            <v>762</v>
          </cell>
          <cell r="P213">
            <v>38100</v>
          </cell>
        </row>
        <row r="214">
          <cell r="E214" t="str">
            <v xml:space="preserve"> </v>
          </cell>
          <cell r="F214">
            <v>0</v>
          </cell>
          <cell r="H214">
            <v>0</v>
          </cell>
          <cell r="J214">
            <v>0</v>
          </cell>
          <cell r="K214">
            <v>0</v>
          </cell>
          <cell r="L214">
            <v>0</v>
          </cell>
          <cell r="M214">
            <v>0</v>
          </cell>
          <cell r="N214">
            <v>0</v>
          </cell>
          <cell r="O214">
            <v>0</v>
          </cell>
          <cell r="P214">
            <v>0</v>
          </cell>
        </row>
        <row r="215">
          <cell r="B215" t="str">
            <v xml:space="preserve"> FLEXIBLE CONDUIT, LIQUID-TIGHT, UA TYPE</v>
          </cell>
          <cell r="F215">
            <v>0</v>
          </cell>
          <cell r="H215">
            <v>0</v>
          </cell>
          <cell r="J215">
            <v>0</v>
          </cell>
          <cell r="K215">
            <v>0</v>
          </cell>
          <cell r="L215">
            <v>0</v>
          </cell>
          <cell r="M215">
            <v>0</v>
          </cell>
          <cell r="N215">
            <v>0</v>
          </cell>
          <cell r="O215">
            <v>0</v>
          </cell>
          <cell r="P215">
            <v>0</v>
          </cell>
        </row>
        <row r="216">
          <cell r="A216">
            <v>35</v>
          </cell>
          <cell r="B216" t="str">
            <v xml:space="preserve">     1", 0.6M LG., W/TWO CONNECTORS</v>
          </cell>
          <cell r="C216">
            <v>20</v>
          </cell>
          <cell r="D216" t="str">
            <v>M</v>
          </cell>
          <cell r="E216">
            <v>191</v>
          </cell>
          <cell r="F216">
            <v>3820</v>
          </cell>
          <cell r="H216">
            <v>0</v>
          </cell>
          <cell r="I216">
            <v>0.64</v>
          </cell>
          <cell r="J216">
            <v>13</v>
          </cell>
          <cell r="K216">
            <v>191</v>
          </cell>
          <cell r="L216">
            <v>3820</v>
          </cell>
          <cell r="M216">
            <v>0</v>
          </cell>
          <cell r="N216">
            <v>0</v>
          </cell>
          <cell r="O216">
            <v>179</v>
          </cell>
          <cell r="P216">
            <v>3580</v>
          </cell>
        </row>
        <row r="217">
          <cell r="A217">
            <v>36</v>
          </cell>
          <cell r="B217" t="str">
            <v xml:space="preserve">    2", 0.6M LG., W/TWO CONNECTORS</v>
          </cell>
          <cell r="C217">
            <v>25</v>
          </cell>
          <cell r="D217" t="str">
            <v>M</v>
          </cell>
          <cell r="E217">
            <v>446</v>
          </cell>
          <cell r="F217">
            <v>11150</v>
          </cell>
          <cell r="H217">
            <v>0</v>
          </cell>
          <cell r="I217">
            <v>1.1599999999999999</v>
          </cell>
          <cell r="J217">
            <v>29</v>
          </cell>
          <cell r="K217">
            <v>446</v>
          </cell>
          <cell r="L217">
            <v>11150</v>
          </cell>
          <cell r="M217">
            <v>0</v>
          </cell>
          <cell r="N217">
            <v>0</v>
          </cell>
          <cell r="O217">
            <v>325</v>
          </cell>
          <cell r="P217">
            <v>8125</v>
          </cell>
        </row>
        <row r="218">
          <cell r="A218">
            <v>37</v>
          </cell>
          <cell r="B218" t="str">
            <v xml:space="preserve">    4", 0.6M LG., W/TWO CONNECTORS</v>
          </cell>
          <cell r="C218">
            <v>20</v>
          </cell>
          <cell r="D218" t="str">
            <v>M</v>
          </cell>
          <cell r="E218">
            <v>1307</v>
          </cell>
          <cell r="F218">
            <v>26140</v>
          </cell>
          <cell r="H218">
            <v>0</v>
          </cell>
          <cell r="I218">
            <v>2.08</v>
          </cell>
          <cell r="J218">
            <v>42</v>
          </cell>
          <cell r="K218">
            <v>1307</v>
          </cell>
          <cell r="L218">
            <v>26140</v>
          </cell>
          <cell r="M218">
            <v>0</v>
          </cell>
          <cell r="N218">
            <v>0</v>
          </cell>
          <cell r="O218">
            <v>582</v>
          </cell>
          <cell r="P218">
            <v>11640</v>
          </cell>
        </row>
        <row r="219">
          <cell r="F219">
            <v>0</v>
          </cell>
          <cell r="H219">
            <v>0</v>
          </cell>
          <cell r="J219">
            <v>0</v>
          </cell>
          <cell r="K219">
            <v>0</v>
          </cell>
          <cell r="L219">
            <v>0</v>
          </cell>
          <cell r="M219">
            <v>0</v>
          </cell>
          <cell r="N219">
            <v>0</v>
          </cell>
          <cell r="O219">
            <v>0</v>
          </cell>
          <cell r="P219">
            <v>0</v>
          </cell>
        </row>
        <row r="220">
          <cell r="A220">
            <v>38</v>
          </cell>
          <cell r="B220" t="str">
            <v xml:space="preserve"> HOT DIPPED GALVANIZED CONDUIT FITTING</v>
          </cell>
          <cell r="C220">
            <v>1</v>
          </cell>
          <cell r="D220" t="str">
            <v>LOT</v>
          </cell>
          <cell r="E220">
            <v>612500</v>
          </cell>
          <cell r="F220">
            <v>612500</v>
          </cell>
          <cell r="H220">
            <v>0</v>
          </cell>
          <cell r="I220">
            <v>658.8</v>
          </cell>
          <cell r="J220">
            <v>659</v>
          </cell>
          <cell r="K220">
            <v>612500</v>
          </cell>
          <cell r="L220">
            <v>612500</v>
          </cell>
          <cell r="M220">
            <v>0</v>
          </cell>
          <cell r="N220">
            <v>0</v>
          </cell>
          <cell r="O220">
            <v>184464</v>
          </cell>
          <cell r="P220">
            <v>184464</v>
          </cell>
        </row>
        <row r="221">
          <cell r="B221" t="str">
            <v xml:space="preserve"> SEALING FITTING, UNION, CLAMP….</v>
          </cell>
          <cell r="F221">
            <v>0</v>
          </cell>
          <cell r="H221">
            <v>0</v>
          </cell>
          <cell r="J221">
            <v>0</v>
          </cell>
          <cell r="K221">
            <v>0</v>
          </cell>
          <cell r="L221">
            <v>0</v>
          </cell>
          <cell r="M221">
            <v>0</v>
          </cell>
          <cell r="N221">
            <v>0</v>
          </cell>
          <cell r="O221">
            <v>0</v>
          </cell>
          <cell r="P221">
            <v>0</v>
          </cell>
        </row>
        <row r="222">
          <cell r="F222">
            <v>0</v>
          </cell>
          <cell r="H222">
            <v>0</v>
          </cell>
          <cell r="J222">
            <v>0</v>
          </cell>
          <cell r="K222">
            <v>0</v>
          </cell>
          <cell r="L222">
            <v>0</v>
          </cell>
          <cell r="M222">
            <v>0</v>
          </cell>
          <cell r="N222">
            <v>0</v>
          </cell>
          <cell r="O222">
            <v>0</v>
          </cell>
          <cell r="P222">
            <v>0</v>
          </cell>
        </row>
        <row r="223">
          <cell r="A223">
            <v>39</v>
          </cell>
          <cell r="B223" t="str">
            <v xml:space="preserve"> HOT DIPPED GALVANIZED STEEL SUPPORT, FOR CONDUIT</v>
          </cell>
          <cell r="C223">
            <v>1100</v>
          </cell>
          <cell r="D223" t="str">
            <v>KG</v>
          </cell>
          <cell r="E223">
            <v>20</v>
          </cell>
          <cell r="F223">
            <v>22000</v>
          </cell>
          <cell r="H223">
            <v>0</v>
          </cell>
          <cell r="I223">
            <v>0.15</v>
          </cell>
          <cell r="J223">
            <v>165</v>
          </cell>
          <cell r="K223">
            <v>20</v>
          </cell>
          <cell r="L223">
            <v>22000</v>
          </cell>
          <cell r="M223">
            <v>0</v>
          </cell>
          <cell r="N223">
            <v>0</v>
          </cell>
          <cell r="O223">
            <v>42</v>
          </cell>
          <cell r="P223">
            <v>46200</v>
          </cell>
        </row>
        <row r="224">
          <cell r="F224">
            <v>0</v>
          </cell>
          <cell r="H224">
            <v>0</v>
          </cell>
          <cell r="J224">
            <v>0</v>
          </cell>
          <cell r="K224">
            <v>0</v>
          </cell>
          <cell r="L224">
            <v>0</v>
          </cell>
          <cell r="M224">
            <v>0</v>
          </cell>
          <cell r="N224">
            <v>0</v>
          </cell>
          <cell r="O224">
            <v>0</v>
          </cell>
          <cell r="P224">
            <v>0</v>
          </cell>
        </row>
        <row r="225">
          <cell r="A225">
            <v>40</v>
          </cell>
          <cell r="B225" t="str">
            <v xml:space="preserve"> PUSH BUTTON  STATION, "START-STOP" TYPE,</v>
          </cell>
          <cell r="C225">
            <v>20</v>
          </cell>
          <cell r="D225" t="str">
            <v>SET</v>
          </cell>
          <cell r="E225">
            <v>3600</v>
          </cell>
          <cell r="F225">
            <v>72000</v>
          </cell>
          <cell r="H225">
            <v>0</v>
          </cell>
          <cell r="I225">
            <v>6</v>
          </cell>
          <cell r="J225">
            <v>120</v>
          </cell>
          <cell r="K225">
            <v>3600</v>
          </cell>
          <cell r="L225">
            <v>72000</v>
          </cell>
          <cell r="M225">
            <v>0</v>
          </cell>
          <cell r="N225">
            <v>0</v>
          </cell>
          <cell r="O225">
            <v>1680</v>
          </cell>
          <cell r="P225">
            <v>33600</v>
          </cell>
        </row>
        <row r="226">
          <cell r="B226" t="str">
            <v xml:space="preserve"> FOR CLASS 1, DIV. 2 GROUP D, NEMA-4X</v>
          </cell>
          <cell r="F226">
            <v>0</v>
          </cell>
          <cell r="H226">
            <v>0</v>
          </cell>
          <cell r="J226">
            <v>0</v>
          </cell>
          <cell r="K226">
            <v>0</v>
          </cell>
          <cell r="L226">
            <v>0</v>
          </cell>
          <cell r="M226">
            <v>0</v>
          </cell>
          <cell r="N226">
            <v>0</v>
          </cell>
          <cell r="O226">
            <v>0</v>
          </cell>
          <cell r="P226">
            <v>0</v>
          </cell>
        </row>
        <row r="227">
          <cell r="F227">
            <v>0</v>
          </cell>
          <cell r="H227">
            <v>0</v>
          </cell>
          <cell r="J227">
            <v>0</v>
          </cell>
          <cell r="K227">
            <v>0</v>
          </cell>
          <cell r="L227">
            <v>0</v>
          </cell>
          <cell r="M227">
            <v>0</v>
          </cell>
          <cell r="N227">
            <v>0</v>
          </cell>
          <cell r="O227">
            <v>0</v>
          </cell>
          <cell r="P227">
            <v>0</v>
          </cell>
        </row>
        <row r="228">
          <cell r="A228">
            <v>41</v>
          </cell>
          <cell r="B228" t="str">
            <v xml:space="preserve"> PUSH BUTTON  STATION, "START-STOP" TYPE, WITH LAMP x 1PC</v>
          </cell>
          <cell r="C228">
            <v>12</v>
          </cell>
          <cell r="D228" t="str">
            <v>SET</v>
          </cell>
          <cell r="E228">
            <v>6800</v>
          </cell>
          <cell r="F228">
            <v>81600</v>
          </cell>
          <cell r="H228">
            <v>0</v>
          </cell>
          <cell r="I228">
            <v>7</v>
          </cell>
          <cell r="J228">
            <v>84</v>
          </cell>
          <cell r="K228">
            <v>6800</v>
          </cell>
          <cell r="L228">
            <v>81600</v>
          </cell>
          <cell r="M228">
            <v>0</v>
          </cell>
          <cell r="N228">
            <v>0</v>
          </cell>
          <cell r="O228">
            <v>1960</v>
          </cell>
          <cell r="P228">
            <v>23520</v>
          </cell>
        </row>
        <row r="229">
          <cell r="B229" t="str">
            <v xml:space="preserve"> FOR CLASS 1, DIV. 2 GROUP D, NEMA-4X</v>
          </cell>
          <cell r="F229">
            <v>0</v>
          </cell>
          <cell r="H229">
            <v>0</v>
          </cell>
          <cell r="I229">
            <v>5</v>
          </cell>
          <cell r="J229">
            <v>0</v>
          </cell>
          <cell r="K229">
            <v>0</v>
          </cell>
          <cell r="L229">
            <v>0</v>
          </cell>
          <cell r="M229">
            <v>0</v>
          </cell>
          <cell r="N229">
            <v>0</v>
          </cell>
          <cell r="O229">
            <v>0</v>
          </cell>
          <cell r="P229">
            <v>0</v>
          </cell>
        </row>
        <row r="230">
          <cell r="F230">
            <v>0</v>
          </cell>
          <cell r="H230">
            <v>0</v>
          </cell>
          <cell r="J230">
            <v>0</v>
          </cell>
          <cell r="K230">
            <v>0</v>
          </cell>
          <cell r="L230">
            <v>0</v>
          </cell>
          <cell r="M230">
            <v>0</v>
          </cell>
          <cell r="N230">
            <v>0</v>
          </cell>
          <cell r="O230">
            <v>0</v>
          </cell>
          <cell r="P230">
            <v>0</v>
          </cell>
        </row>
        <row r="231">
          <cell r="A231">
            <v>42</v>
          </cell>
          <cell r="B231" t="str">
            <v xml:space="preserve"> PUSH BUTTON  STATION, "START-STOP" TYPE,</v>
          </cell>
          <cell r="C231">
            <v>20</v>
          </cell>
          <cell r="D231" t="str">
            <v>SET</v>
          </cell>
          <cell r="E231">
            <v>2800</v>
          </cell>
          <cell r="F231">
            <v>56000</v>
          </cell>
          <cell r="H231">
            <v>0</v>
          </cell>
          <cell r="I231">
            <v>5</v>
          </cell>
          <cell r="J231">
            <v>100</v>
          </cell>
          <cell r="K231">
            <v>2800</v>
          </cell>
          <cell r="L231">
            <v>56000</v>
          </cell>
          <cell r="M231">
            <v>0</v>
          </cell>
          <cell r="N231">
            <v>0</v>
          </cell>
          <cell r="O231">
            <v>1400</v>
          </cell>
          <cell r="P231">
            <v>28000</v>
          </cell>
        </row>
        <row r="232">
          <cell r="B232" t="str">
            <v xml:space="preserve"> WEATHER PROOF, NEMA-4X</v>
          </cell>
          <cell r="F232">
            <v>0</v>
          </cell>
          <cell r="H232">
            <v>0</v>
          </cell>
          <cell r="J232">
            <v>0</v>
          </cell>
          <cell r="K232">
            <v>0</v>
          </cell>
          <cell r="L232">
            <v>0</v>
          </cell>
          <cell r="M232">
            <v>0</v>
          </cell>
          <cell r="N232">
            <v>0</v>
          </cell>
          <cell r="O232">
            <v>0</v>
          </cell>
          <cell r="P232">
            <v>0</v>
          </cell>
        </row>
        <row r="233">
          <cell r="F233">
            <v>0</v>
          </cell>
          <cell r="H233">
            <v>0</v>
          </cell>
          <cell r="J233">
            <v>0</v>
          </cell>
          <cell r="K233">
            <v>0</v>
          </cell>
          <cell r="L233">
            <v>0</v>
          </cell>
          <cell r="M233">
            <v>0</v>
          </cell>
          <cell r="N233">
            <v>0</v>
          </cell>
          <cell r="O233">
            <v>0</v>
          </cell>
          <cell r="P233">
            <v>0</v>
          </cell>
        </row>
        <row r="234">
          <cell r="A234">
            <v>43</v>
          </cell>
          <cell r="B234" t="str">
            <v xml:space="preserve"> HOT DIPPED GALVANIZED STEEL SUPPORT, </v>
          </cell>
          <cell r="C234">
            <v>780</v>
          </cell>
          <cell r="D234" t="str">
            <v>KG</v>
          </cell>
          <cell r="E234">
            <v>20</v>
          </cell>
          <cell r="F234">
            <v>15600</v>
          </cell>
          <cell r="H234">
            <v>0</v>
          </cell>
          <cell r="I234">
            <v>0.15</v>
          </cell>
          <cell r="J234">
            <v>117</v>
          </cell>
          <cell r="K234">
            <v>20</v>
          </cell>
          <cell r="L234">
            <v>15600</v>
          </cell>
          <cell r="M234">
            <v>0</v>
          </cell>
          <cell r="N234">
            <v>0</v>
          </cell>
          <cell r="O234">
            <v>42</v>
          </cell>
          <cell r="P234">
            <v>32760</v>
          </cell>
        </row>
        <row r="235">
          <cell r="B235" t="str">
            <v xml:space="preserve"> 1.5M(H) X 52SET FOR PUSH BUTTON STATION</v>
          </cell>
          <cell r="F235">
            <v>0</v>
          </cell>
          <cell r="H235">
            <v>0</v>
          </cell>
          <cell r="J235">
            <v>0</v>
          </cell>
          <cell r="K235">
            <v>0</v>
          </cell>
          <cell r="L235">
            <v>0</v>
          </cell>
          <cell r="M235">
            <v>0</v>
          </cell>
          <cell r="N235">
            <v>0</v>
          </cell>
          <cell r="O235">
            <v>0</v>
          </cell>
          <cell r="P235">
            <v>0</v>
          </cell>
        </row>
        <row r="236">
          <cell r="F236">
            <v>0</v>
          </cell>
          <cell r="H236">
            <v>0</v>
          </cell>
          <cell r="I236">
            <v>0</v>
          </cell>
          <cell r="J236">
            <v>0</v>
          </cell>
          <cell r="K236">
            <v>0</v>
          </cell>
          <cell r="L236">
            <v>0</v>
          </cell>
          <cell r="M236">
            <v>0</v>
          </cell>
          <cell r="N236">
            <v>0</v>
          </cell>
          <cell r="O236">
            <v>0</v>
          </cell>
          <cell r="P236">
            <v>0</v>
          </cell>
        </row>
        <row r="237">
          <cell r="A237">
            <v>44</v>
          </cell>
          <cell r="B237" t="str">
            <v>SMALL FOUNDATION FOR PUSH BUTTON STATION</v>
          </cell>
          <cell r="C237">
            <v>52</v>
          </cell>
          <cell r="D237" t="str">
            <v>SET</v>
          </cell>
          <cell r="E237">
            <v>1000</v>
          </cell>
          <cell r="F237">
            <v>52000</v>
          </cell>
          <cell r="H237">
            <v>0</v>
          </cell>
          <cell r="J237">
            <v>0</v>
          </cell>
          <cell r="K237">
            <v>1000</v>
          </cell>
          <cell r="L237">
            <v>52000</v>
          </cell>
          <cell r="M237">
            <v>0</v>
          </cell>
          <cell r="N237">
            <v>0</v>
          </cell>
          <cell r="O237">
            <v>0</v>
          </cell>
          <cell r="P237">
            <v>0</v>
          </cell>
        </row>
        <row r="238">
          <cell r="F238">
            <v>0</v>
          </cell>
          <cell r="H238">
            <v>0</v>
          </cell>
          <cell r="J238">
            <v>0</v>
          </cell>
          <cell r="K238">
            <v>0</v>
          </cell>
          <cell r="L238">
            <v>0</v>
          </cell>
          <cell r="M238">
            <v>0</v>
          </cell>
          <cell r="N238">
            <v>0</v>
          </cell>
          <cell r="O238">
            <v>0</v>
          </cell>
          <cell r="P238">
            <v>0</v>
          </cell>
        </row>
        <row r="239">
          <cell r="B239" t="str">
            <v xml:space="preserve"> CABLE TRAY, LADDER TYPE H.D. GALV. STEEL</v>
          </cell>
          <cell r="F239">
            <v>0</v>
          </cell>
          <cell r="H239">
            <v>0</v>
          </cell>
          <cell r="I239">
            <v>0</v>
          </cell>
          <cell r="J239">
            <v>0</v>
          </cell>
          <cell r="K239">
            <v>0</v>
          </cell>
          <cell r="L239">
            <v>0</v>
          </cell>
          <cell r="M239">
            <v>0</v>
          </cell>
          <cell r="N239">
            <v>0</v>
          </cell>
          <cell r="O239">
            <v>0</v>
          </cell>
          <cell r="P239">
            <v>0</v>
          </cell>
        </row>
        <row r="240">
          <cell r="B240" t="str">
            <v xml:space="preserve"> W/ ANODIC TREATMENT &amp; EXPOSY COATING(50u)</v>
          </cell>
          <cell r="F240">
            <v>0</v>
          </cell>
          <cell r="H240">
            <v>0</v>
          </cell>
          <cell r="J240">
            <v>0</v>
          </cell>
          <cell r="K240">
            <v>0</v>
          </cell>
          <cell r="L240">
            <v>0</v>
          </cell>
          <cell r="M240">
            <v>0</v>
          </cell>
          <cell r="N240">
            <v>0</v>
          </cell>
          <cell r="O240">
            <v>0</v>
          </cell>
          <cell r="P240">
            <v>0</v>
          </cell>
        </row>
        <row r="241">
          <cell r="B241" t="str">
            <v xml:space="preserve"> STRAIGHT SECTION, </v>
          </cell>
          <cell r="F241">
            <v>0</v>
          </cell>
          <cell r="H241">
            <v>0</v>
          </cell>
          <cell r="J241">
            <v>0</v>
          </cell>
          <cell r="K241">
            <v>0</v>
          </cell>
          <cell r="L241">
            <v>0</v>
          </cell>
          <cell r="M241">
            <v>0</v>
          </cell>
          <cell r="N241">
            <v>0</v>
          </cell>
          <cell r="O241">
            <v>0</v>
          </cell>
          <cell r="P241">
            <v>0</v>
          </cell>
        </row>
        <row r="242">
          <cell r="A242">
            <v>45</v>
          </cell>
          <cell r="B242" t="str">
            <v xml:space="preserve"> 300 mm  WIDE x 100 mm H</v>
          </cell>
          <cell r="C242">
            <v>230</v>
          </cell>
          <cell r="D242" t="str">
            <v>M</v>
          </cell>
          <cell r="E242">
            <v>328</v>
          </cell>
          <cell r="F242">
            <v>75440</v>
          </cell>
          <cell r="H242">
            <v>0</v>
          </cell>
          <cell r="I242">
            <v>0.74</v>
          </cell>
          <cell r="J242">
            <v>170</v>
          </cell>
          <cell r="K242">
            <v>328</v>
          </cell>
          <cell r="L242">
            <v>75440</v>
          </cell>
          <cell r="M242">
            <v>0</v>
          </cell>
          <cell r="N242">
            <v>0</v>
          </cell>
          <cell r="O242">
            <v>207</v>
          </cell>
          <cell r="P242">
            <v>47610</v>
          </cell>
        </row>
        <row r="243">
          <cell r="A243">
            <v>46</v>
          </cell>
          <cell r="B243" t="str">
            <v xml:space="preserve"> 600 mm WIDE x 100 mm HIGH</v>
          </cell>
          <cell r="C243">
            <v>400</v>
          </cell>
          <cell r="D243" t="str">
            <v>M</v>
          </cell>
          <cell r="E243">
            <v>380</v>
          </cell>
          <cell r="F243">
            <v>152000</v>
          </cell>
          <cell r="H243">
            <v>0</v>
          </cell>
          <cell r="I243">
            <v>0.84</v>
          </cell>
          <cell r="J243">
            <v>336</v>
          </cell>
          <cell r="K243">
            <v>380</v>
          </cell>
          <cell r="L243">
            <v>152000</v>
          </cell>
          <cell r="M243">
            <v>0</v>
          </cell>
          <cell r="N243">
            <v>0</v>
          </cell>
          <cell r="O243">
            <v>235</v>
          </cell>
          <cell r="P243">
            <v>94000</v>
          </cell>
        </row>
        <row r="244">
          <cell r="A244">
            <v>47</v>
          </cell>
          <cell r="B244" t="str">
            <v xml:space="preserve"> 1000 mm WIDE x 100 mm HIGH</v>
          </cell>
          <cell r="C244">
            <v>160</v>
          </cell>
          <cell r="D244" t="str">
            <v>M</v>
          </cell>
          <cell r="E244">
            <v>450</v>
          </cell>
          <cell r="F244">
            <v>72000</v>
          </cell>
          <cell r="H244">
            <v>0</v>
          </cell>
          <cell r="I244">
            <v>1</v>
          </cell>
          <cell r="J244">
            <v>160</v>
          </cell>
          <cell r="K244">
            <v>450</v>
          </cell>
          <cell r="L244">
            <v>72000</v>
          </cell>
          <cell r="M244">
            <v>0</v>
          </cell>
          <cell r="N244">
            <v>0</v>
          </cell>
          <cell r="O244">
            <v>280</v>
          </cell>
          <cell r="P244">
            <v>44800</v>
          </cell>
        </row>
        <row r="245">
          <cell r="F245">
            <v>0</v>
          </cell>
          <cell r="H245">
            <v>0</v>
          </cell>
          <cell r="J245">
            <v>0</v>
          </cell>
          <cell r="K245">
            <v>0</v>
          </cell>
          <cell r="L245">
            <v>0</v>
          </cell>
          <cell r="M245">
            <v>0</v>
          </cell>
          <cell r="N245">
            <v>0</v>
          </cell>
          <cell r="O245">
            <v>0</v>
          </cell>
          <cell r="P245">
            <v>0</v>
          </cell>
        </row>
        <row r="246">
          <cell r="A246">
            <v>48</v>
          </cell>
          <cell r="B246" t="str">
            <v xml:space="preserve"> CABLE TRAY COVER, H.D. GALV. STEEL</v>
          </cell>
          <cell r="C246">
            <v>150</v>
          </cell>
          <cell r="D246" t="str">
            <v>M</v>
          </cell>
          <cell r="E246">
            <v>328</v>
          </cell>
          <cell r="F246">
            <v>49200</v>
          </cell>
          <cell r="H246">
            <v>0</v>
          </cell>
          <cell r="I246">
            <v>0.6</v>
          </cell>
          <cell r="J246">
            <v>90</v>
          </cell>
          <cell r="K246">
            <v>328</v>
          </cell>
          <cell r="L246">
            <v>49200</v>
          </cell>
          <cell r="M246">
            <v>0</v>
          </cell>
          <cell r="N246">
            <v>0</v>
          </cell>
          <cell r="O246">
            <v>168</v>
          </cell>
          <cell r="P246">
            <v>25200</v>
          </cell>
        </row>
        <row r="247">
          <cell r="B247" t="str">
            <v xml:space="preserve"> W/ ANODIC TREATMENT &amp; EXPOSY COATING(50u)</v>
          </cell>
          <cell r="F247">
            <v>0</v>
          </cell>
          <cell r="H247">
            <v>0</v>
          </cell>
          <cell r="J247">
            <v>0</v>
          </cell>
          <cell r="K247">
            <v>0</v>
          </cell>
          <cell r="L247">
            <v>0</v>
          </cell>
          <cell r="M247">
            <v>0</v>
          </cell>
          <cell r="N247">
            <v>0</v>
          </cell>
          <cell r="O247">
            <v>0</v>
          </cell>
          <cell r="P247">
            <v>0</v>
          </cell>
        </row>
        <row r="248">
          <cell r="B248" t="str">
            <v xml:space="preserve"> STRAIGHT SECTION, 600 mm WIDE</v>
          </cell>
          <cell r="F248">
            <v>0</v>
          </cell>
          <cell r="H248">
            <v>0</v>
          </cell>
          <cell r="J248">
            <v>0</v>
          </cell>
          <cell r="K248">
            <v>0</v>
          </cell>
          <cell r="L248">
            <v>0</v>
          </cell>
          <cell r="M248">
            <v>0</v>
          </cell>
          <cell r="N248">
            <v>0</v>
          </cell>
          <cell r="O248">
            <v>0</v>
          </cell>
          <cell r="P248">
            <v>0</v>
          </cell>
        </row>
        <row r="249">
          <cell r="F249">
            <v>0</v>
          </cell>
          <cell r="H249">
            <v>0</v>
          </cell>
          <cell r="J249">
            <v>0</v>
          </cell>
          <cell r="K249">
            <v>0</v>
          </cell>
          <cell r="L249">
            <v>0</v>
          </cell>
          <cell r="M249">
            <v>0</v>
          </cell>
          <cell r="N249">
            <v>0</v>
          </cell>
          <cell r="O249">
            <v>0</v>
          </cell>
          <cell r="P249">
            <v>0</v>
          </cell>
        </row>
        <row r="250">
          <cell r="A250">
            <v>49</v>
          </cell>
          <cell r="B250" t="str">
            <v xml:space="preserve"> CABLE TRAY FITTINGS &amp; ACCESSORIES</v>
          </cell>
          <cell r="C250">
            <v>1</v>
          </cell>
          <cell r="D250" t="str">
            <v>LOT</v>
          </cell>
          <cell r="E250">
            <v>174320</v>
          </cell>
          <cell r="F250">
            <v>174320</v>
          </cell>
          <cell r="H250">
            <v>0</v>
          </cell>
          <cell r="I250">
            <v>113.39999999999999</v>
          </cell>
          <cell r="J250">
            <v>113</v>
          </cell>
          <cell r="K250">
            <v>174320</v>
          </cell>
          <cell r="L250">
            <v>174320</v>
          </cell>
          <cell r="M250">
            <v>0</v>
          </cell>
          <cell r="N250">
            <v>0</v>
          </cell>
          <cell r="O250">
            <v>31752</v>
          </cell>
          <cell r="P250">
            <v>31752</v>
          </cell>
        </row>
        <row r="251">
          <cell r="F251">
            <v>0</v>
          </cell>
          <cell r="H251">
            <v>0</v>
          </cell>
          <cell r="J251">
            <v>0</v>
          </cell>
          <cell r="K251">
            <v>0</v>
          </cell>
          <cell r="L251">
            <v>0</v>
          </cell>
          <cell r="M251">
            <v>0</v>
          </cell>
          <cell r="N251">
            <v>0</v>
          </cell>
          <cell r="O251">
            <v>0</v>
          </cell>
          <cell r="P251">
            <v>0</v>
          </cell>
        </row>
        <row r="252">
          <cell r="A252">
            <v>50</v>
          </cell>
          <cell r="B252" t="str">
            <v xml:space="preserve"> CABLE TRAY SUPPORT(IN TRENCH), HOT DIPPED GALVAN.</v>
          </cell>
          <cell r="C252">
            <v>3950</v>
          </cell>
          <cell r="D252" t="str">
            <v>KG</v>
          </cell>
          <cell r="E252">
            <v>20</v>
          </cell>
          <cell r="F252">
            <v>79000</v>
          </cell>
          <cell r="H252">
            <v>0</v>
          </cell>
          <cell r="I252">
            <v>0.15</v>
          </cell>
          <cell r="J252">
            <v>593</v>
          </cell>
          <cell r="K252">
            <v>20</v>
          </cell>
          <cell r="L252">
            <v>79000</v>
          </cell>
          <cell r="M252">
            <v>0</v>
          </cell>
          <cell r="N252">
            <v>0</v>
          </cell>
          <cell r="O252">
            <v>42</v>
          </cell>
          <cell r="P252">
            <v>165900</v>
          </cell>
        </row>
        <row r="253">
          <cell r="F253">
            <v>0</v>
          </cell>
          <cell r="H253">
            <v>0</v>
          </cell>
          <cell r="J253">
            <v>0</v>
          </cell>
          <cell r="K253">
            <v>0</v>
          </cell>
          <cell r="L253">
            <v>0</v>
          </cell>
          <cell r="M253">
            <v>0</v>
          </cell>
          <cell r="N253">
            <v>0</v>
          </cell>
          <cell r="O253">
            <v>0</v>
          </cell>
          <cell r="P253">
            <v>0</v>
          </cell>
        </row>
        <row r="254">
          <cell r="A254">
            <v>51</v>
          </cell>
          <cell r="B254" t="str">
            <v>POOLING BOX, OUTDOOR TYPE</v>
          </cell>
          <cell r="C254">
            <v>6</v>
          </cell>
          <cell r="D254" t="str">
            <v>SET</v>
          </cell>
          <cell r="E254">
            <v>80000</v>
          </cell>
          <cell r="F254">
            <v>480000</v>
          </cell>
          <cell r="H254">
            <v>0</v>
          </cell>
          <cell r="I254">
            <v>50</v>
          </cell>
          <cell r="J254">
            <v>300</v>
          </cell>
          <cell r="K254">
            <v>80000</v>
          </cell>
          <cell r="L254">
            <v>480000</v>
          </cell>
          <cell r="M254">
            <v>0</v>
          </cell>
          <cell r="N254">
            <v>0</v>
          </cell>
          <cell r="O254">
            <v>14000</v>
          </cell>
          <cell r="P254">
            <v>84000</v>
          </cell>
        </row>
        <row r="255">
          <cell r="B255" t="str">
            <v>HOT DIPPED GALVANIZED STEEL, W/ PAINTING</v>
          </cell>
          <cell r="F255">
            <v>0</v>
          </cell>
          <cell r="H255">
            <v>0</v>
          </cell>
          <cell r="J255">
            <v>0</v>
          </cell>
          <cell r="K255">
            <v>0</v>
          </cell>
          <cell r="L255">
            <v>0</v>
          </cell>
          <cell r="M255">
            <v>0</v>
          </cell>
          <cell r="N255">
            <v>0</v>
          </cell>
          <cell r="O255">
            <v>0</v>
          </cell>
          <cell r="P255">
            <v>0</v>
          </cell>
        </row>
        <row r="256">
          <cell r="B256" t="str">
            <v xml:space="preserve"> 3000(L)x1600(D)x2200(H)MM., W/ DOORS</v>
          </cell>
          <cell r="F256">
            <v>0</v>
          </cell>
          <cell r="H256">
            <v>0</v>
          </cell>
          <cell r="J256">
            <v>0</v>
          </cell>
          <cell r="K256">
            <v>0</v>
          </cell>
          <cell r="L256">
            <v>0</v>
          </cell>
          <cell r="M256">
            <v>0</v>
          </cell>
          <cell r="N256">
            <v>0</v>
          </cell>
          <cell r="O256">
            <v>0</v>
          </cell>
          <cell r="P256">
            <v>0</v>
          </cell>
        </row>
        <row r="257">
          <cell r="F257">
            <v>0</v>
          </cell>
          <cell r="H257">
            <v>0</v>
          </cell>
          <cell r="J257">
            <v>0</v>
          </cell>
          <cell r="K257">
            <v>0</v>
          </cell>
          <cell r="L257">
            <v>0</v>
          </cell>
          <cell r="M257">
            <v>0</v>
          </cell>
          <cell r="N257">
            <v>0</v>
          </cell>
          <cell r="O257">
            <v>0</v>
          </cell>
          <cell r="P257">
            <v>0</v>
          </cell>
        </row>
        <row r="258">
          <cell r="A258">
            <v>52</v>
          </cell>
          <cell r="B258" t="str">
            <v xml:space="preserve">JUNCTION BOX, INDOOR TYPE, </v>
          </cell>
          <cell r="C258">
            <v>3</v>
          </cell>
          <cell r="D258" t="str">
            <v>SET</v>
          </cell>
          <cell r="E258">
            <v>16000</v>
          </cell>
          <cell r="F258">
            <v>48000</v>
          </cell>
          <cell r="H258">
            <v>0</v>
          </cell>
          <cell r="I258">
            <v>15</v>
          </cell>
          <cell r="J258">
            <v>45</v>
          </cell>
          <cell r="K258">
            <v>16000</v>
          </cell>
          <cell r="L258">
            <v>48000</v>
          </cell>
          <cell r="M258">
            <v>0</v>
          </cell>
          <cell r="N258">
            <v>0</v>
          </cell>
          <cell r="O258">
            <v>4200</v>
          </cell>
          <cell r="P258">
            <v>12600</v>
          </cell>
        </row>
        <row r="259">
          <cell r="B259" t="str">
            <v>W/ TB.(FOR 2.0MM. WIRE) X 200P</v>
          </cell>
          <cell r="F259">
            <v>0</v>
          </cell>
          <cell r="H259">
            <v>0</v>
          </cell>
          <cell r="J259">
            <v>0</v>
          </cell>
          <cell r="K259">
            <v>0</v>
          </cell>
          <cell r="L259">
            <v>0</v>
          </cell>
          <cell r="M259">
            <v>0</v>
          </cell>
          <cell r="N259">
            <v>0</v>
          </cell>
          <cell r="O259">
            <v>0</v>
          </cell>
          <cell r="P259">
            <v>0</v>
          </cell>
        </row>
        <row r="260">
          <cell r="F260">
            <v>0</v>
          </cell>
          <cell r="H260">
            <v>0</v>
          </cell>
          <cell r="J260">
            <v>0</v>
          </cell>
          <cell r="K260">
            <v>0</v>
          </cell>
          <cell r="L260">
            <v>0</v>
          </cell>
          <cell r="M260">
            <v>0</v>
          </cell>
          <cell r="N260">
            <v>0</v>
          </cell>
          <cell r="O260">
            <v>0</v>
          </cell>
          <cell r="P260">
            <v>0</v>
          </cell>
        </row>
        <row r="261">
          <cell r="A261">
            <v>53</v>
          </cell>
          <cell r="B261" t="str">
            <v xml:space="preserve"> MISCELLANEOUS MATERIALS</v>
          </cell>
          <cell r="C261">
            <v>1</v>
          </cell>
          <cell r="D261" t="str">
            <v>LOT</v>
          </cell>
          <cell r="E261">
            <v>677772</v>
          </cell>
          <cell r="F261">
            <v>677772</v>
          </cell>
          <cell r="H261">
            <v>0</v>
          </cell>
          <cell r="I261">
            <v>963.71999999999991</v>
          </cell>
          <cell r="J261">
            <v>964</v>
          </cell>
          <cell r="K261">
            <v>677772</v>
          </cell>
          <cell r="L261">
            <v>677772</v>
          </cell>
          <cell r="M261">
            <v>0</v>
          </cell>
          <cell r="N261">
            <v>0</v>
          </cell>
          <cell r="O261">
            <v>269842</v>
          </cell>
          <cell r="P261">
            <v>269842</v>
          </cell>
        </row>
        <row r="262">
          <cell r="F262">
            <v>0</v>
          </cell>
          <cell r="H262">
            <v>0</v>
          </cell>
          <cell r="J262">
            <v>0</v>
          </cell>
          <cell r="K262">
            <v>0</v>
          </cell>
          <cell r="L262">
            <v>0</v>
          </cell>
          <cell r="M262">
            <v>0</v>
          </cell>
          <cell r="N262">
            <v>0</v>
          </cell>
          <cell r="O262">
            <v>0</v>
          </cell>
          <cell r="P262">
            <v>0</v>
          </cell>
        </row>
        <row r="263">
          <cell r="B263" t="str">
            <v>SUB-TOTAL : (B)</v>
          </cell>
          <cell r="F263">
            <v>23270172</v>
          </cell>
          <cell r="H263">
            <v>0</v>
          </cell>
          <cell r="J263">
            <v>33088</v>
          </cell>
          <cell r="K263">
            <v>0</v>
          </cell>
          <cell r="L263">
            <v>23270172</v>
          </cell>
          <cell r="M263">
            <v>0</v>
          </cell>
          <cell r="N263">
            <v>0</v>
          </cell>
          <cell r="O263">
            <v>0</v>
          </cell>
          <cell r="P263">
            <v>9262383</v>
          </cell>
        </row>
        <row r="264">
          <cell r="F264">
            <v>0</v>
          </cell>
          <cell r="H264">
            <v>0</v>
          </cell>
          <cell r="J264">
            <v>0</v>
          </cell>
          <cell r="K264">
            <v>0</v>
          </cell>
          <cell r="L264">
            <v>0</v>
          </cell>
          <cell r="M264">
            <v>0</v>
          </cell>
          <cell r="N264">
            <v>0</v>
          </cell>
          <cell r="O264">
            <v>0</v>
          </cell>
          <cell r="P264">
            <v>0</v>
          </cell>
        </row>
        <row r="265">
          <cell r="F265">
            <v>0</v>
          </cell>
          <cell r="H265">
            <v>0</v>
          </cell>
          <cell r="J265">
            <v>0</v>
          </cell>
          <cell r="K265">
            <v>0</v>
          </cell>
          <cell r="L265">
            <v>0</v>
          </cell>
          <cell r="M265">
            <v>0</v>
          </cell>
          <cell r="N265">
            <v>0</v>
          </cell>
          <cell r="O265">
            <v>0</v>
          </cell>
          <cell r="P265">
            <v>0</v>
          </cell>
        </row>
        <row r="266">
          <cell r="F266">
            <v>0</v>
          </cell>
          <cell r="H266">
            <v>0</v>
          </cell>
          <cell r="J266">
            <v>0</v>
          </cell>
          <cell r="K266">
            <v>0</v>
          </cell>
          <cell r="L266">
            <v>0</v>
          </cell>
          <cell r="M266">
            <v>0</v>
          </cell>
          <cell r="N266">
            <v>0</v>
          </cell>
          <cell r="O266">
            <v>0</v>
          </cell>
          <cell r="P266">
            <v>0</v>
          </cell>
        </row>
        <row r="267">
          <cell r="A267" t="str">
            <v xml:space="preserve">  C.</v>
          </cell>
          <cell r="B267" t="str">
            <v xml:space="preserve"> LIGHTING SYSTEM(????????????)</v>
          </cell>
          <cell r="C267">
            <v>350</v>
          </cell>
          <cell r="D267" t="str">
            <v>M</v>
          </cell>
          <cell r="E267">
            <v>26</v>
          </cell>
          <cell r="F267">
            <v>0</v>
          </cell>
          <cell r="H267">
            <v>0</v>
          </cell>
          <cell r="J267">
            <v>0</v>
          </cell>
          <cell r="K267">
            <v>0</v>
          </cell>
          <cell r="L267">
            <v>0</v>
          </cell>
          <cell r="M267">
            <v>0</v>
          </cell>
          <cell r="N267">
            <v>0</v>
          </cell>
          <cell r="O267">
            <v>0</v>
          </cell>
          <cell r="P267">
            <v>0</v>
          </cell>
        </row>
        <row r="268">
          <cell r="A268">
            <v>1</v>
          </cell>
          <cell r="B268" t="str">
            <v xml:space="preserve"> LIGHTING PANEL FOR CLASS 1 DIV.2  GROUP D</v>
          </cell>
          <cell r="C268">
            <v>1</v>
          </cell>
          <cell r="D268" t="str">
            <v>SET</v>
          </cell>
          <cell r="E268">
            <v>144000</v>
          </cell>
          <cell r="F268">
            <v>144000</v>
          </cell>
          <cell r="H268">
            <v>0</v>
          </cell>
          <cell r="I268">
            <v>10</v>
          </cell>
          <cell r="J268">
            <v>10</v>
          </cell>
          <cell r="K268">
            <v>144000</v>
          </cell>
          <cell r="L268">
            <v>144000</v>
          </cell>
          <cell r="M268">
            <v>0</v>
          </cell>
          <cell r="N268">
            <v>0</v>
          </cell>
          <cell r="O268">
            <v>2800</v>
          </cell>
          <cell r="P268">
            <v>2800</v>
          </cell>
        </row>
        <row r="269">
          <cell r="B269" t="str">
            <v xml:space="preserve"> , 3 PHASE 3 WIRE 240V, MAIN 3P30A,BRANCH 2P 20A 6CKT</v>
          </cell>
          <cell r="F269">
            <v>0</v>
          </cell>
          <cell r="H269">
            <v>0</v>
          </cell>
          <cell r="I269">
            <v>0.5</v>
          </cell>
          <cell r="J269">
            <v>0</v>
          </cell>
          <cell r="K269">
            <v>0</v>
          </cell>
          <cell r="L269">
            <v>0</v>
          </cell>
          <cell r="M269">
            <v>0</v>
          </cell>
          <cell r="N269">
            <v>0</v>
          </cell>
          <cell r="O269">
            <v>0</v>
          </cell>
          <cell r="P269">
            <v>0</v>
          </cell>
        </row>
        <row r="270">
          <cell r="A270">
            <v>2</v>
          </cell>
          <cell r="B270" t="str">
            <v xml:space="preserve">LTG. PNL FOR WEATHER-PROOF, 3PHASE 3 WIRE 240V </v>
          </cell>
          <cell r="C270">
            <v>1</v>
          </cell>
          <cell r="D270" t="str">
            <v>SET</v>
          </cell>
          <cell r="E270">
            <v>13000</v>
          </cell>
          <cell r="F270">
            <v>13000</v>
          </cell>
          <cell r="H270">
            <v>0</v>
          </cell>
          <cell r="I270">
            <v>10</v>
          </cell>
          <cell r="J270">
            <v>10</v>
          </cell>
          <cell r="K270">
            <v>13000</v>
          </cell>
          <cell r="L270">
            <v>13000</v>
          </cell>
          <cell r="M270">
            <v>0</v>
          </cell>
          <cell r="N270">
            <v>0</v>
          </cell>
          <cell r="O270">
            <v>2800</v>
          </cell>
          <cell r="P270">
            <v>2800</v>
          </cell>
        </row>
        <row r="271">
          <cell r="B271" t="str">
            <v>MAIN 3P30A,BRANCH 2P 20A 8 CKT</v>
          </cell>
          <cell r="F271">
            <v>0</v>
          </cell>
          <cell r="H271">
            <v>0</v>
          </cell>
          <cell r="J271">
            <v>0</v>
          </cell>
          <cell r="K271">
            <v>0</v>
          </cell>
          <cell r="L271">
            <v>0</v>
          </cell>
          <cell r="M271">
            <v>0</v>
          </cell>
          <cell r="N271">
            <v>0</v>
          </cell>
          <cell r="O271">
            <v>0</v>
          </cell>
          <cell r="P271">
            <v>0</v>
          </cell>
        </row>
        <row r="272">
          <cell r="A272">
            <v>3</v>
          </cell>
          <cell r="B272" t="str">
            <v>LTG. PNL. FOR CLASS 1, DIV.2 GROUP D , 3PHASE 3WIRE</v>
          </cell>
          <cell r="C272">
            <v>1</v>
          </cell>
          <cell r="D272" t="str">
            <v>SET</v>
          </cell>
          <cell r="E272">
            <v>157500</v>
          </cell>
          <cell r="F272">
            <v>157500</v>
          </cell>
          <cell r="H272">
            <v>0</v>
          </cell>
          <cell r="I272">
            <v>10</v>
          </cell>
          <cell r="J272">
            <v>10</v>
          </cell>
          <cell r="K272">
            <v>157500</v>
          </cell>
          <cell r="L272">
            <v>157500</v>
          </cell>
          <cell r="M272">
            <v>0</v>
          </cell>
          <cell r="N272">
            <v>0</v>
          </cell>
          <cell r="O272">
            <v>2800</v>
          </cell>
          <cell r="P272">
            <v>2800</v>
          </cell>
        </row>
        <row r="273">
          <cell r="B273" t="str">
            <v>240V, MAIN 3P50A,BRANCH 2P 20A 10CKT</v>
          </cell>
          <cell r="F273">
            <v>0</v>
          </cell>
          <cell r="H273">
            <v>0</v>
          </cell>
          <cell r="J273">
            <v>0</v>
          </cell>
          <cell r="K273">
            <v>0</v>
          </cell>
          <cell r="L273">
            <v>0</v>
          </cell>
          <cell r="M273">
            <v>0</v>
          </cell>
          <cell r="N273">
            <v>0</v>
          </cell>
          <cell r="O273">
            <v>0</v>
          </cell>
          <cell r="P273">
            <v>0</v>
          </cell>
        </row>
        <row r="274">
          <cell r="A274">
            <v>4</v>
          </cell>
          <cell r="B274" t="str">
            <v>LTG. PNL. FOR WEATHER-PROOF , 3PHASE 3WIRE</v>
          </cell>
          <cell r="C274">
            <v>1</v>
          </cell>
          <cell r="D274" t="str">
            <v>SET</v>
          </cell>
          <cell r="E274">
            <v>11000</v>
          </cell>
          <cell r="F274">
            <v>11000</v>
          </cell>
          <cell r="H274">
            <v>0</v>
          </cell>
          <cell r="I274">
            <v>8</v>
          </cell>
          <cell r="J274">
            <v>8</v>
          </cell>
          <cell r="K274">
            <v>11000</v>
          </cell>
          <cell r="L274">
            <v>11000</v>
          </cell>
          <cell r="M274">
            <v>0</v>
          </cell>
          <cell r="N274">
            <v>0</v>
          </cell>
          <cell r="O274">
            <v>2240</v>
          </cell>
          <cell r="P274">
            <v>2240</v>
          </cell>
        </row>
        <row r="275">
          <cell r="B275" t="str">
            <v>240V, MAIN 3P30A,BRANCH2P 20A 6CKT</v>
          </cell>
          <cell r="F275">
            <v>0</v>
          </cell>
          <cell r="H275">
            <v>0</v>
          </cell>
          <cell r="J275">
            <v>0</v>
          </cell>
          <cell r="K275">
            <v>0</v>
          </cell>
          <cell r="L275">
            <v>0</v>
          </cell>
          <cell r="M275">
            <v>0</v>
          </cell>
          <cell r="N275">
            <v>0</v>
          </cell>
          <cell r="O275">
            <v>0</v>
          </cell>
          <cell r="P275">
            <v>0</v>
          </cell>
        </row>
        <row r="276">
          <cell r="A276">
            <v>5</v>
          </cell>
          <cell r="B276" t="str">
            <v>LTG. PNL. FOR CLASS 1, DIV.2 GROUP D 3 PHASE 3 WIRE</v>
          </cell>
          <cell r="C276">
            <v>1</v>
          </cell>
          <cell r="D276" t="str">
            <v>SET</v>
          </cell>
          <cell r="E276">
            <v>164700</v>
          </cell>
          <cell r="F276">
            <v>164700</v>
          </cell>
          <cell r="H276">
            <v>0</v>
          </cell>
          <cell r="I276">
            <v>8</v>
          </cell>
          <cell r="J276">
            <v>8</v>
          </cell>
          <cell r="K276">
            <v>164700</v>
          </cell>
          <cell r="L276">
            <v>164700</v>
          </cell>
          <cell r="M276">
            <v>0</v>
          </cell>
          <cell r="N276">
            <v>0</v>
          </cell>
          <cell r="O276">
            <v>2240</v>
          </cell>
          <cell r="P276">
            <v>2240</v>
          </cell>
        </row>
        <row r="277">
          <cell r="B277" t="str">
            <v>240V 2P50A 12CKT</v>
          </cell>
          <cell r="F277">
            <v>0</v>
          </cell>
          <cell r="H277">
            <v>0</v>
          </cell>
          <cell r="J277">
            <v>0</v>
          </cell>
          <cell r="K277">
            <v>0</v>
          </cell>
          <cell r="L277">
            <v>0</v>
          </cell>
          <cell r="M277">
            <v>0</v>
          </cell>
          <cell r="N277">
            <v>0</v>
          </cell>
          <cell r="O277">
            <v>0</v>
          </cell>
          <cell r="P277">
            <v>0</v>
          </cell>
        </row>
        <row r="278">
          <cell r="A278">
            <v>6</v>
          </cell>
          <cell r="B278" t="str">
            <v>LTG. PNL. FOR GENERAL PURPOSE 3 PHASE 3 WIRE</v>
          </cell>
          <cell r="C278">
            <v>2</v>
          </cell>
          <cell r="D278" t="str">
            <v>SET</v>
          </cell>
          <cell r="E278">
            <v>12500</v>
          </cell>
          <cell r="F278">
            <v>25000</v>
          </cell>
          <cell r="H278">
            <v>0</v>
          </cell>
          <cell r="I278">
            <v>8</v>
          </cell>
          <cell r="J278">
            <v>16</v>
          </cell>
          <cell r="K278">
            <v>12500</v>
          </cell>
          <cell r="L278">
            <v>25000</v>
          </cell>
          <cell r="M278">
            <v>0</v>
          </cell>
          <cell r="N278">
            <v>0</v>
          </cell>
          <cell r="O278">
            <v>2240</v>
          </cell>
          <cell r="P278">
            <v>4480</v>
          </cell>
        </row>
        <row r="279">
          <cell r="B279" t="str">
            <v>240V MAIN 3P50A,BRANCH 3P20A 6CKT</v>
          </cell>
          <cell r="F279">
            <v>0</v>
          </cell>
          <cell r="H279">
            <v>0</v>
          </cell>
          <cell r="J279">
            <v>0</v>
          </cell>
          <cell r="K279">
            <v>0</v>
          </cell>
          <cell r="L279">
            <v>0</v>
          </cell>
          <cell r="M279">
            <v>0</v>
          </cell>
          <cell r="N279">
            <v>0</v>
          </cell>
          <cell r="O279">
            <v>0</v>
          </cell>
          <cell r="P279">
            <v>0</v>
          </cell>
        </row>
        <row r="280">
          <cell r="A280">
            <v>7</v>
          </cell>
          <cell r="B280" t="str">
            <v>LTG. PNL. FOR GENERAL PURPOSE 3 PHASE 3 WIRE</v>
          </cell>
          <cell r="C280">
            <v>1</v>
          </cell>
          <cell r="D280" t="str">
            <v>SET</v>
          </cell>
          <cell r="E280">
            <v>14500</v>
          </cell>
          <cell r="F280">
            <v>14500</v>
          </cell>
          <cell r="H280">
            <v>0</v>
          </cell>
          <cell r="I280">
            <v>8</v>
          </cell>
          <cell r="J280">
            <v>8</v>
          </cell>
          <cell r="K280">
            <v>14500</v>
          </cell>
          <cell r="L280">
            <v>14500</v>
          </cell>
          <cell r="M280">
            <v>0</v>
          </cell>
          <cell r="N280">
            <v>0</v>
          </cell>
          <cell r="O280">
            <v>2240</v>
          </cell>
          <cell r="P280">
            <v>2240</v>
          </cell>
        </row>
        <row r="281">
          <cell r="B281" t="str">
            <v>240V MAIN 3P70A,BRANCH 3P20A 8CKT</v>
          </cell>
          <cell r="F281">
            <v>0</v>
          </cell>
          <cell r="H281">
            <v>0</v>
          </cell>
          <cell r="J281">
            <v>0</v>
          </cell>
          <cell r="K281">
            <v>0</v>
          </cell>
          <cell r="L281">
            <v>0</v>
          </cell>
          <cell r="M281">
            <v>0</v>
          </cell>
          <cell r="N281">
            <v>0</v>
          </cell>
          <cell r="O281">
            <v>0</v>
          </cell>
          <cell r="P281">
            <v>0</v>
          </cell>
        </row>
        <row r="282">
          <cell r="A282">
            <v>8</v>
          </cell>
          <cell r="B282" t="str">
            <v>CIRCUIT BREAKER AND ENCLOSURE FOR CLASS 1 DIV.2</v>
          </cell>
          <cell r="C282">
            <v>5</v>
          </cell>
          <cell r="D282" t="str">
            <v>SET</v>
          </cell>
          <cell r="E282">
            <v>37800</v>
          </cell>
          <cell r="F282">
            <v>189000</v>
          </cell>
          <cell r="H282">
            <v>0</v>
          </cell>
          <cell r="I282">
            <v>4</v>
          </cell>
          <cell r="J282">
            <v>20</v>
          </cell>
          <cell r="K282">
            <v>37800</v>
          </cell>
          <cell r="L282">
            <v>189000</v>
          </cell>
          <cell r="M282">
            <v>0</v>
          </cell>
          <cell r="N282">
            <v>0</v>
          </cell>
          <cell r="O282">
            <v>1120</v>
          </cell>
          <cell r="P282">
            <v>5600</v>
          </cell>
        </row>
        <row r="283">
          <cell r="B283" t="str">
            <v>GROUP D, 3-POLE 20AMP</v>
          </cell>
          <cell r="F283">
            <v>0</v>
          </cell>
          <cell r="H283">
            <v>0</v>
          </cell>
          <cell r="J283">
            <v>0</v>
          </cell>
          <cell r="K283">
            <v>0</v>
          </cell>
          <cell r="L283">
            <v>0</v>
          </cell>
          <cell r="M283">
            <v>0</v>
          </cell>
          <cell r="N283">
            <v>0</v>
          </cell>
          <cell r="O283">
            <v>0</v>
          </cell>
          <cell r="P283">
            <v>0</v>
          </cell>
        </row>
        <row r="284">
          <cell r="A284">
            <v>9</v>
          </cell>
          <cell r="B284" t="str">
            <v xml:space="preserve">CIRCUIT BREAKER AND ENCLOSURE FOR CLASS 1 DIV.2 </v>
          </cell>
          <cell r="C284">
            <v>1</v>
          </cell>
          <cell r="D284" t="str">
            <v>SET</v>
          </cell>
          <cell r="E284">
            <v>37800</v>
          </cell>
          <cell r="F284">
            <v>37800</v>
          </cell>
          <cell r="H284">
            <v>0</v>
          </cell>
          <cell r="I284">
            <v>4</v>
          </cell>
          <cell r="J284">
            <v>4</v>
          </cell>
          <cell r="K284">
            <v>37800</v>
          </cell>
          <cell r="L284">
            <v>37800</v>
          </cell>
          <cell r="M284">
            <v>0</v>
          </cell>
          <cell r="N284">
            <v>0</v>
          </cell>
          <cell r="O284">
            <v>1120</v>
          </cell>
          <cell r="P284">
            <v>1120</v>
          </cell>
        </row>
        <row r="285">
          <cell r="B285" t="str">
            <v>GROUP D 3-POLE 30AMP</v>
          </cell>
          <cell r="F285">
            <v>0</v>
          </cell>
          <cell r="H285">
            <v>0</v>
          </cell>
          <cell r="J285">
            <v>0</v>
          </cell>
          <cell r="K285">
            <v>0</v>
          </cell>
          <cell r="L285">
            <v>0</v>
          </cell>
          <cell r="M285">
            <v>0</v>
          </cell>
          <cell r="N285">
            <v>0</v>
          </cell>
          <cell r="O285">
            <v>0</v>
          </cell>
          <cell r="P285">
            <v>0</v>
          </cell>
        </row>
        <row r="286">
          <cell r="A286">
            <v>10</v>
          </cell>
          <cell r="B286" t="str">
            <v xml:space="preserve">DRY TYPE TRANSFORMER WITH ENCLOSURE </v>
          </cell>
          <cell r="C286">
            <v>4</v>
          </cell>
          <cell r="D286" t="str">
            <v>SET</v>
          </cell>
          <cell r="E286">
            <v>25000</v>
          </cell>
          <cell r="F286">
            <v>100000</v>
          </cell>
          <cell r="H286">
            <v>0</v>
          </cell>
          <cell r="I286">
            <v>12</v>
          </cell>
          <cell r="J286">
            <v>48</v>
          </cell>
          <cell r="K286">
            <v>25000</v>
          </cell>
          <cell r="L286">
            <v>100000</v>
          </cell>
          <cell r="M286">
            <v>0</v>
          </cell>
          <cell r="N286">
            <v>0</v>
          </cell>
          <cell r="O286">
            <v>3360</v>
          </cell>
          <cell r="P286">
            <v>13440</v>
          </cell>
        </row>
        <row r="287">
          <cell r="B287" t="str">
            <v>3PH 480/240V 15KVA</v>
          </cell>
          <cell r="F287">
            <v>0</v>
          </cell>
          <cell r="H287">
            <v>0</v>
          </cell>
          <cell r="J287">
            <v>0</v>
          </cell>
          <cell r="K287">
            <v>0</v>
          </cell>
          <cell r="L287">
            <v>0</v>
          </cell>
          <cell r="M287">
            <v>0</v>
          </cell>
          <cell r="N287">
            <v>0</v>
          </cell>
          <cell r="O287">
            <v>0</v>
          </cell>
          <cell r="P287">
            <v>0</v>
          </cell>
        </row>
        <row r="288">
          <cell r="A288">
            <v>11</v>
          </cell>
          <cell r="B288" t="str">
            <v xml:space="preserve">DRY TYPE TRANSFORMER WITH ENCLOSURE  </v>
          </cell>
          <cell r="C288">
            <v>1</v>
          </cell>
          <cell r="D288" t="str">
            <v>SET</v>
          </cell>
          <cell r="E288">
            <v>33000</v>
          </cell>
          <cell r="F288">
            <v>33000</v>
          </cell>
          <cell r="H288">
            <v>0</v>
          </cell>
          <cell r="I288">
            <v>16</v>
          </cell>
          <cell r="J288">
            <v>16</v>
          </cell>
          <cell r="K288">
            <v>33000</v>
          </cell>
          <cell r="L288">
            <v>33000</v>
          </cell>
          <cell r="M288">
            <v>0</v>
          </cell>
          <cell r="N288">
            <v>0</v>
          </cell>
          <cell r="O288">
            <v>4480</v>
          </cell>
          <cell r="P288">
            <v>4480</v>
          </cell>
        </row>
        <row r="289">
          <cell r="B289" t="str">
            <v xml:space="preserve"> 3PH 480/240V 25KVA</v>
          </cell>
          <cell r="F289">
            <v>0</v>
          </cell>
          <cell r="H289">
            <v>0</v>
          </cell>
          <cell r="J289">
            <v>0</v>
          </cell>
          <cell r="K289">
            <v>0</v>
          </cell>
          <cell r="L289">
            <v>0</v>
          </cell>
          <cell r="M289">
            <v>0</v>
          </cell>
          <cell r="N289">
            <v>0</v>
          </cell>
          <cell r="O289">
            <v>0</v>
          </cell>
          <cell r="P289">
            <v>0</v>
          </cell>
        </row>
        <row r="290">
          <cell r="A290">
            <v>12</v>
          </cell>
          <cell r="B290" t="str">
            <v xml:space="preserve">DRY TYPE TRANSFORMER WITH ENCLOSURE  </v>
          </cell>
          <cell r="C290">
            <v>1</v>
          </cell>
          <cell r="D290" t="str">
            <v>SET</v>
          </cell>
          <cell r="E290">
            <v>18000</v>
          </cell>
          <cell r="F290">
            <v>18000</v>
          </cell>
          <cell r="H290">
            <v>0</v>
          </cell>
          <cell r="I290">
            <v>6</v>
          </cell>
          <cell r="J290">
            <v>6</v>
          </cell>
          <cell r="K290">
            <v>18000</v>
          </cell>
          <cell r="L290">
            <v>18000</v>
          </cell>
          <cell r="M290">
            <v>0</v>
          </cell>
          <cell r="N290">
            <v>0</v>
          </cell>
          <cell r="O290">
            <v>1680</v>
          </cell>
          <cell r="P290">
            <v>1680</v>
          </cell>
        </row>
        <row r="291">
          <cell r="B291" t="str">
            <v xml:space="preserve"> 3PH 480/240-120V 5KVA</v>
          </cell>
          <cell r="F291">
            <v>0</v>
          </cell>
          <cell r="H291">
            <v>0</v>
          </cell>
          <cell r="J291">
            <v>0</v>
          </cell>
          <cell r="K291">
            <v>0</v>
          </cell>
          <cell r="L291">
            <v>0</v>
          </cell>
          <cell r="M291">
            <v>0</v>
          </cell>
          <cell r="N291">
            <v>0</v>
          </cell>
          <cell r="O291">
            <v>0</v>
          </cell>
          <cell r="P291">
            <v>0</v>
          </cell>
        </row>
        <row r="292">
          <cell r="A292">
            <v>13</v>
          </cell>
          <cell r="B292" t="str">
            <v xml:space="preserve"> MER. VAP. LTG. FIX. VAPOR-TIGHT PENDANT</v>
          </cell>
          <cell r="C292">
            <v>21</v>
          </cell>
          <cell r="D292" t="str">
            <v>SET</v>
          </cell>
          <cell r="E292">
            <v>9500</v>
          </cell>
          <cell r="F292">
            <v>199500</v>
          </cell>
          <cell r="H292">
            <v>0</v>
          </cell>
          <cell r="I292">
            <v>7</v>
          </cell>
          <cell r="J292">
            <v>147</v>
          </cell>
          <cell r="K292">
            <v>9500</v>
          </cell>
          <cell r="L292">
            <v>199500</v>
          </cell>
          <cell r="M292">
            <v>0</v>
          </cell>
          <cell r="N292">
            <v>0</v>
          </cell>
          <cell r="O292">
            <v>1960</v>
          </cell>
          <cell r="P292">
            <v>41160</v>
          </cell>
        </row>
        <row r="293">
          <cell r="B293" t="str">
            <v xml:space="preserve"> MTG,. INTEGRAL CONST. WATT. BALLAST C/W </v>
          </cell>
          <cell r="F293">
            <v>0</v>
          </cell>
          <cell r="H293">
            <v>0</v>
          </cell>
          <cell r="J293">
            <v>0</v>
          </cell>
          <cell r="K293">
            <v>0</v>
          </cell>
          <cell r="L293">
            <v>0</v>
          </cell>
          <cell r="M293">
            <v>0</v>
          </cell>
          <cell r="N293">
            <v>0</v>
          </cell>
          <cell r="O293">
            <v>0</v>
          </cell>
          <cell r="P293">
            <v>0</v>
          </cell>
        </row>
        <row r="294">
          <cell r="B294" t="str">
            <v xml:space="preserve"> GUARD AND DOME REFL. 3/4" HUB 400W 240V</v>
          </cell>
          <cell r="F294">
            <v>0</v>
          </cell>
          <cell r="H294">
            <v>0</v>
          </cell>
          <cell r="J294">
            <v>0</v>
          </cell>
          <cell r="K294">
            <v>0</v>
          </cell>
          <cell r="L294">
            <v>0</v>
          </cell>
          <cell r="M294">
            <v>0</v>
          </cell>
          <cell r="N294">
            <v>0</v>
          </cell>
          <cell r="O294">
            <v>0</v>
          </cell>
          <cell r="P294">
            <v>0</v>
          </cell>
        </row>
        <row r="295">
          <cell r="B295" t="str">
            <v>CLASS 1, DIV.2 GROPU D</v>
          </cell>
          <cell r="F295">
            <v>0</v>
          </cell>
          <cell r="H295">
            <v>0</v>
          </cell>
          <cell r="J295">
            <v>0</v>
          </cell>
          <cell r="K295">
            <v>0</v>
          </cell>
          <cell r="L295">
            <v>0</v>
          </cell>
          <cell r="M295">
            <v>0</v>
          </cell>
          <cell r="N295">
            <v>0</v>
          </cell>
          <cell r="O295">
            <v>0</v>
          </cell>
          <cell r="P295">
            <v>0</v>
          </cell>
        </row>
        <row r="296">
          <cell r="A296">
            <v>14</v>
          </cell>
          <cell r="B296" t="str">
            <v xml:space="preserve">MER. VAP. LTG. FIX. VAPOR-TIGHT STANCHION MTG. </v>
          </cell>
          <cell r="C296">
            <v>122</v>
          </cell>
          <cell r="D296" t="str">
            <v>SET</v>
          </cell>
          <cell r="E296">
            <v>6000</v>
          </cell>
          <cell r="F296">
            <v>732000</v>
          </cell>
          <cell r="H296">
            <v>0</v>
          </cell>
          <cell r="I296">
            <v>8</v>
          </cell>
          <cell r="J296">
            <v>976</v>
          </cell>
          <cell r="K296">
            <v>6000</v>
          </cell>
          <cell r="L296">
            <v>732000</v>
          </cell>
          <cell r="M296">
            <v>0</v>
          </cell>
          <cell r="N296">
            <v>0</v>
          </cell>
          <cell r="O296">
            <v>2240</v>
          </cell>
          <cell r="P296">
            <v>273280</v>
          </cell>
        </row>
        <row r="297">
          <cell r="B297" t="str">
            <v>INTEGRAL CONST. WATT. BALLAST C/W GLOBE GUARD &amp;</v>
          </cell>
          <cell r="F297">
            <v>0</v>
          </cell>
          <cell r="H297">
            <v>0</v>
          </cell>
          <cell r="J297">
            <v>0</v>
          </cell>
          <cell r="K297">
            <v>0</v>
          </cell>
          <cell r="L297">
            <v>0</v>
          </cell>
          <cell r="M297">
            <v>0</v>
          </cell>
          <cell r="N297">
            <v>0</v>
          </cell>
          <cell r="O297">
            <v>0</v>
          </cell>
          <cell r="P297">
            <v>0</v>
          </cell>
        </row>
        <row r="298">
          <cell r="B298" t="str">
            <v xml:space="preserve">DOME REFL. 1-1/2 IN HUB 175W 240V CLASS 1, DIV 2 </v>
          </cell>
          <cell r="F298">
            <v>0</v>
          </cell>
          <cell r="H298">
            <v>0</v>
          </cell>
          <cell r="J298">
            <v>0</v>
          </cell>
          <cell r="K298">
            <v>0</v>
          </cell>
          <cell r="L298">
            <v>0</v>
          </cell>
          <cell r="M298">
            <v>0</v>
          </cell>
          <cell r="N298">
            <v>0</v>
          </cell>
          <cell r="O298">
            <v>0</v>
          </cell>
          <cell r="P298">
            <v>0</v>
          </cell>
        </row>
        <row r="299">
          <cell r="B299" t="str">
            <v>GROUP D</v>
          </cell>
          <cell r="F299">
            <v>0</v>
          </cell>
          <cell r="H299">
            <v>0</v>
          </cell>
          <cell r="J299">
            <v>0</v>
          </cell>
          <cell r="K299">
            <v>0</v>
          </cell>
          <cell r="L299">
            <v>0</v>
          </cell>
          <cell r="M299">
            <v>0</v>
          </cell>
          <cell r="N299">
            <v>0</v>
          </cell>
          <cell r="O299">
            <v>0</v>
          </cell>
          <cell r="P299">
            <v>0</v>
          </cell>
        </row>
        <row r="300">
          <cell r="A300">
            <v>15</v>
          </cell>
          <cell r="B300" t="str">
            <v>MER. VAP. LTG. FIX. VAPOR-TIGHT PENDANT MTG.</v>
          </cell>
          <cell r="C300">
            <v>52</v>
          </cell>
          <cell r="D300" t="str">
            <v>SET</v>
          </cell>
          <cell r="E300">
            <v>5600</v>
          </cell>
          <cell r="F300">
            <v>291200</v>
          </cell>
          <cell r="H300">
            <v>0</v>
          </cell>
          <cell r="I300">
            <v>7</v>
          </cell>
          <cell r="J300">
            <v>364</v>
          </cell>
          <cell r="K300">
            <v>5600</v>
          </cell>
          <cell r="L300">
            <v>291200</v>
          </cell>
          <cell r="M300">
            <v>0</v>
          </cell>
          <cell r="N300">
            <v>0</v>
          </cell>
          <cell r="O300">
            <v>1960</v>
          </cell>
          <cell r="P300">
            <v>101920</v>
          </cell>
        </row>
        <row r="301">
          <cell r="B301" t="str">
            <v xml:space="preserve">INTEGRAL CONST. WATT. BALLAST C/W GUARD AND </v>
          </cell>
          <cell r="F301">
            <v>0</v>
          </cell>
          <cell r="H301">
            <v>0</v>
          </cell>
          <cell r="J301">
            <v>0</v>
          </cell>
          <cell r="K301">
            <v>0</v>
          </cell>
          <cell r="L301">
            <v>0</v>
          </cell>
          <cell r="M301">
            <v>0</v>
          </cell>
          <cell r="N301">
            <v>0</v>
          </cell>
          <cell r="O301">
            <v>0</v>
          </cell>
          <cell r="P301">
            <v>0</v>
          </cell>
        </row>
        <row r="302">
          <cell r="B302" t="str">
            <v>DOME REFL. 3/4" HUB 175W 240V CLASS 1 DIV.2 GROUP D</v>
          </cell>
          <cell r="F302">
            <v>0</v>
          </cell>
          <cell r="H302">
            <v>0</v>
          </cell>
          <cell r="J302">
            <v>0</v>
          </cell>
          <cell r="K302">
            <v>0</v>
          </cell>
          <cell r="L302">
            <v>0</v>
          </cell>
          <cell r="M302">
            <v>0</v>
          </cell>
          <cell r="N302">
            <v>0</v>
          </cell>
          <cell r="O302">
            <v>0</v>
          </cell>
          <cell r="P302">
            <v>0</v>
          </cell>
        </row>
        <row r="303">
          <cell r="A303">
            <v>16</v>
          </cell>
          <cell r="B303" t="str">
            <v xml:space="preserve"> FLOOD FLOODING MER. VAP. 250W WEATHER-PROOF</v>
          </cell>
          <cell r="C303">
            <v>45</v>
          </cell>
          <cell r="D303" t="str">
            <v>SET</v>
          </cell>
          <cell r="E303">
            <v>1900</v>
          </cell>
          <cell r="F303">
            <v>85500</v>
          </cell>
          <cell r="H303">
            <v>0</v>
          </cell>
          <cell r="I303">
            <v>7</v>
          </cell>
          <cell r="J303">
            <v>315</v>
          </cell>
          <cell r="K303">
            <v>1900</v>
          </cell>
          <cell r="L303">
            <v>85500</v>
          </cell>
          <cell r="M303">
            <v>0</v>
          </cell>
          <cell r="N303">
            <v>0</v>
          </cell>
          <cell r="O303">
            <v>1960</v>
          </cell>
          <cell r="P303">
            <v>88200</v>
          </cell>
        </row>
        <row r="304">
          <cell r="A304">
            <v>17</v>
          </cell>
          <cell r="B304" t="str">
            <v xml:space="preserve">MER. VAP. STREET LTG FIX. 250W 240V </v>
          </cell>
          <cell r="C304">
            <v>209</v>
          </cell>
          <cell r="D304" t="str">
            <v>SET</v>
          </cell>
          <cell r="E304">
            <v>1650</v>
          </cell>
          <cell r="F304">
            <v>344850</v>
          </cell>
          <cell r="H304">
            <v>0</v>
          </cell>
          <cell r="I304">
            <v>2</v>
          </cell>
          <cell r="J304">
            <v>418</v>
          </cell>
          <cell r="K304">
            <v>1650</v>
          </cell>
          <cell r="L304">
            <v>344850</v>
          </cell>
          <cell r="M304">
            <v>0</v>
          </cell>
          <cell r="N304">
            <v>0</v>
          </cell>
          <cell r="O304">
            <v>560</v>
          </cell>
          <cell r="P304">
            <v>117040</v>
          </cell>
        </row>
        <row r="305">
          <cell r="A305">
            <v>18</v>
          </cell>
          <cell r="B305" t="str">
            <v>STREET LIGHT PLOE 7M SINGLE ARM WITH FOUNDATION</v>
          </cell>
          <cell r="C305">
            <v>95</v>
          </cell>
          <cell r="D305" t="str">
            <v>SET</v>
          </cell>
          <cell r="E305">
            <v>11600</v>
          </cell>
          <cell r="F305">
            <v>1102000</v>
          </cell>
          <cell r="H305">
            <v>0</v>
          </cell>
          <cell r="I305">
            <v>9</v>
          </cell>
          <cell r="J305">
            <v>855</v>
          </cell>
          <cell r="K305">
            <v>11600</v>
          </cell>
          <cell r="L305">
            <v>1102000</v>
          </cell>
          <cell r="M305">
            <v>0</v>
          </cell>
          <cell r="N305">
            <v>0</v>
          </cell>
          <cell r="O305">
            <v>2520</v>
          </cell>
          <cell r="P305">
            <v>239400</v>
          </cell>
        </row>
        <row r="306">
          <cell r="A306">
            <v>19</v>
          </cell>
          <cell r="B306" t="str">
            <v>STREET LIGHT PLOE 7M TWINS ARMS WITH FOUNDATION</v>
          </cell>
          <cell r="C306">
            <v>57</v>
          </cell>
          <cell r="D306" t="str">
            <v>SET</v>
          </cell>
          <cell r="E306">
            <v>13300</v>
          </cell>
          <cell r="F306">
            <v>758100</v>
          </cell>
          <cell r="H306">
            <v>0</v>
          </cell>
          <cell r="I306">
            <v>10</v>
          </cell>
          <cell r="J306">
            <v>570</v>
          </cell>
          <cell r="K306">
            <v>13300</v>
          </cell>
          <cell r="L306">
            <v>758100</v>
          </cell>
          <cell r="M306">
            <v>0</v>
          </cell>
          <cell r="N306">
            <v>0</v>
          </cell>
          <cell r="O306">
            <v>2800</v>
          </cell>
          <cell r="P306">
            <v>159600</v>
          </cell>
        </row>
        <row r="307">
          <cell r="A307">
            <v>20</v>
          </cell>
          <cell r="B307" t="str">
            <v xml:space="preserve"> PHOTOELECTRIC CONTROL UNIT, 240V 15A, </v>
          </cell>
          <cell r="C307">
            <v>1</v>
          </cell>
          <cell r="D307" t="str">
            <v>PCS</v>
          </cell>
          <cell r="E307">
            <v>6000</v>
          </cell>
          <cell r="F307">
            <v>6000</v>
          </cell>
          <cell r="H307">
            <v>0</v>
          </cell>
          <cell r="I307">
            <v>4</v>
          </cell>
          <cell r="J307">
            <v>4</v>
          </cell>
          <cell r="K307">
            <v>6000</v>
          </cell>
          <cell r="L307">
            <v>6000</v>
          </cell>
          <cell r="M307">
            <v>0</v>
          </cell>
          <cell r="N307">
            <v>0</v>
          </cell>
          <cell r="O307">
            <v>1120</v>
          </cell>
          <cell r="P307">
            <v>1120</v>
          </cell>
        </row>
        <row r="308">
          <cell r="A308">
            <v>21</v>
          </cell>
          <cell r="B308" t="str">
            <v>FLUORESCENT LTG. FIX. WITH BATTERY 2x40W 240V</v>
          </cell>
          <cell r="C308">
            <v>46</v>
          </cell>
          <cell r="D308" t="str">
            <v>SET</v>
          </cell>
          <cell r="E308">
            <v>27000</v>
          </cell>
          <cell r="F308">
            <v>1242000</v>
          </cell>
          <cell r="H308">
            <v>0</v>
          </cell>
          <cell r="I308">
            <v>6</v>
          </cell>
          <cell r="J308">
            <v>276</v>
          </cell>
          <cell r="K308">
            <v>27000</v>
          </cell>
          <cell r="L308">
            <v>1242000</v>
          </cell>
          <cell r="M308">
            <v>0</v>
          </cell>
          <cell r="N308">
            <v>0</v>
          </cell>
          <cell r="O308">
            <v>1680</v>
          </cell>
          <cell r="P308">
            <v>77280</v>
          </cell>
        </row>
        <row r="309">
          <cell r="B309" t="str">
            <v>FOR CLASS 1, DIV.2 GROUP D</v>
          </cell>
          <cell r="F309">
            <v>0</v>
          </cell>
          <cell r="H309">
            <v>0</v>
          </cell>
          <cell r="J309">
            <v>0</v>
          </cell>
          <cell r="K309">
            <v>0</v>
          </cell>
          <cell r="L309">
            <v>0</v>
          </cell>
          <cell r="M309">
            <v>0</v>
          </cell>
          <cell r="N309">
            <v>0</v>
          </cell>
          <cell r="O309">
            <v>0</v>
          </cell>
          <cell r="P309">
            <v>0</v>
          </cell>
        </row>
        <row r="310">
          <cell r="A310">
            <v>22</v>
          </cell>
          <cell r="B310" t="str">
            <v xml:space="preserve"> OBSTRUCTION RED BEACON 120/240V, 3W FEED,</v>
          </cell>
          <cell r="C310">
            <v>2</v>
          </cell>
          <cell r="D310" t="str">
            <v>SET</v>
          </cell>
          <cell r="E310">
            <v>48600</v>
          </cell>
          <cell r="F310">
            <v>97200</v>
          </cell>
          <cell r="H310">
            <v>0</v>
          </cell>
          <cell r="I310">
            <v>40</v>
          </cell>
          <cell r="J310">
            <v>80</v>
          </cell>
          <cell r="K310">
            <v>48600</v>
          </cell>
          <cell r="L310">
            <v>97200</v>
          </cell>
          <cell r="M310">
            <v>0</v>
          </cell>
          <cell r="N310">
            <v>0</v>
          </cell>
          <cell r="O310">
            <v>11200</v>
          </cell>
          <cell r="P310">
            <v>22400</v>
          </cell>
        </row>
        <row r="311">
          <cell r="B311" t="str">
            <v xml:space="preserve"> 620W x 2 FOR CLASS 1, DIV.2 GROUP D</v>
          </cell>
          <cell r="F311">
            <v>0</v>
          </cell>
          <cell r="H311">
            <v>0</v>
          </cell>
          <cell r="J311">
            <v>0</v>
          </cell>
          <cell r="K311">
            <v>0</v>
          </cell>
          <cell r="L311">
            <v>0</v>
          </cell>
          <cell r="M311">
            <v>0</v>
          </cell>
          <cell r="N311">
            <v>0</v>
          </cell>
          <cell r="O311">
            <v>0</v>
          </cell>
          <cell r="P311">
            <v>0</v>
          </cell>
        </row>
        <row r="312">
          <cell r="A312">
            <v>23</v>
          </cell>
          <cell r="B312" t="str">
            <v xml:space="preserve"> OBSTRUCTION MARKER LIGHT, SINGLE FIXTURE</v>
          </cell>
          <cell r="C312">
            <v>3</v>
          </cell>
          <cell r="D312" t="str">
            <v>SET</v>
          </cell>
          <cell r="E312">
            <v>23000</v>
          </cell>
          <cell r="F312">
            <v>69000</v>
          </cell>
          <cell r="H312">
            <v>0</v>
          </cell>
          <cell r="I312">
            <v>15</v>
          </cell>
          <cell r="J312">
            <v>45</v>
          </cell>
          <cell r="K312">
            <v>23000</v>
          </cell>
          <cell r="L312">
            <v>69000</v>
          </cell>
          <cell r="M312">
            <v>0</v>
          </cell>
          <cell r="N312">
            <v>0</v>
          </cell>
          <cell r="O312">
            <v>4200</v>
          </cell>
          <cell r="P312">
            <v>12600</v>
          </cell>
        </row>
        <row r="313">
          <cell r="B313" t="str">
            <v xml:space="preserve"> C/W INSIDE LAMP,120V 116W,FOR CLASS 1, DIV. 2 </v>
          </cell>
          <cell r="F313">
            <v>0</v>
          </cell>
          <cell r="H313">
            <v>0</v>
          </cell>
          <cell r="J313">
            <v>0</v>
          </cell>
          <cell r="K313">
            <v>0</v>
          </cell>
          <cell r="L313">
            <v>0</v>
          </cell>
          <cell r="M313">
            <v>0</v>
          </cell>
          <cell r="N313">
            <v>0</v>
          </cell>
          <cell r="O313">
            <v>0</v>
          </cell>
          <cell r="P313">
            <v>0</v>
          </cell>
        </row>
        <row r="314">
          <cell r="B314" t="str">
            <v>GROUP D</v>
          </cell>
          <cell r="F314">
            <v>0</v>
          </cell>
          <cell r="H314">
            <v>0</v>
          </cell>
          <cell r="J314">
            <v>0</v>
          </cell>
          <cell r="K314">
            <v>0</v>
          </cell>
          <cell r="L314">
            <v>0</v>
          </cell>
          <cell r="M314">
            <v>0</v>
          </cell>
          <cell r="N314">
            <v>0</v>
          </cell>
          <cell r="O314">
            <v>0</v>
          </cell>
          <cell r="P314">
            <v>0</v>
          </cell>
        </row>
        <row r="315">
          <cell r="A315">
            <v>24</v>
          </cell>
          <cell r="B315" t="str">
            <v xml:space="preserve"> FLASHER UNIT, CAST AL. HOUSING 3 CKT</v>
          </cell>
          <cell r="C315">
            <v>1</v>
          </cell>
          <cell r="D315" t="str">
            <v>SET</v>
          </cell>
          <cell r="E315">
            <v>28800</v>
          </cell>
          <cell r="F315">
            <v>28800</v>
          </cell>
          <cell r="H315">
            <v>0</v>
          </cell>
          <cell r="I315">
            <v>4</v>
          </cell>
          <cell r="J315">
            <v>4</v>
          </cell>
          <cell r="K315">
            <v>28800</v>
          </cell>
          <cell r="L315">
            <v>28800</v>
          </cell>
          <cell r="M315">
            <v>0</v>
          </cell>
          <cell r="N315">
            <v>0</v>
          </cell>
          <cell r="O315">
            <v>1120</v>
          </cell>
          <cell r="P315">
            <v>1120</v>
          </cell>
        </row>
        <row r="316">
          <cell r="B316" t="str">
            <v xml:space="preserve"> SIMULTANEOUS FLASH, 115/240V 3 WIRE, 25A</v>
          </cell>
          <cell r="F316">
            <v>0</v>
          </cell>
          <cell r="H316">
            <v>0</v>
          </cell>
          <cell r="J316">
            <v>0</v>
          </cell>
          <cell r="K316">
            <v>0</v>
          </cell>
          <cell r="L316">
            <v>0</v>
          </cell>
          <cell r="M316">
            <v>0</v>
          </cell>
          <cell r="N316">
            <v>0</v>
          </cell>
          <cell r="O316">
            <v>0</v>
          </cell>
          <cell r="P316">
            <v>0</v>
          </cell>
        </row>
        <row r="317">
          <cell r="B317" t="str">
            <v>FOR CLASS 1, DIV.2 GROUP D</v>
          </cell>
          <cell r="F317">
            <v>0</v>
          </cell>
          <cell r="H317">
            <v>0</v>
          </cell>
          <cell r="J317">
            <v>0</v>
          </cell>
          <cell r="K317">
            <v>0</v>
          </cell>
          <cell r="L317">
            <v>0</v>
          </cell>
          <cell r="M317">
            <v>0</v>
          </cell>
          <cell r="N317">
            <v>0</v>
          </cell>
          <cell r="O317">
            <v>0</v>
          </cell>
          <cell r="P317">
            <v>0</v>
          </cell>
        </row>
        <row r="318">
          <cell r="A318">
            <v>25</v>
          </cell>
          <cell r="B318" t="str">
            <v xml:space="preserve"> PHOTOELECTRIC CONTROL UNIT, 120V 15A, </v>
          </cell>
          <cell r="C318">
            <v>1</v>
          </cell>
          <cell r="D318" t="str">
            <v>SET</v>
          </cell>
          <cell r="E318">
            <v>28800</v>
          </cell>
          <cell r="F318">
            <v>28800</v>
          </cell>
          <cell r="H318">
            <v>0</v>
          </cell>
          <cell r="I318">
            <v>6</v>
          </cell>
          <cell r="J318">
            <v>6</v>
          </cell>
          <cell r="K318">
            <v>28800</v>
          </cell>
          <cell r="L318">
            <v>28800</v>
          </cell>
          <cell r="M318">
            <v>0</v>
          </cell>
          <cell r="N318">
            <v>0</v>
          </cell>
          <cell r="O318">
            <v>1680</v>
          </cell>
          <cell r="P318">
            <v>1680</v>
          </cell>
        </row>
        <row r="319">
          <cell r="B319" t="str">
            <v>FOR CLASS 1, DIV.2 GROUP D</v>
          </cell>
          <cell r="F319">
            <v>0</v>
          </cell>
          <cell r="H319">
            <v>0</v>
          </cell>
          <cell r="J319">
            <v>0</v>
          </cell>
          <cell r="K319">
            <v>0</v>
          </cell>
          <cell r="L319">
            <v>0</v>
          </cell>
          <cell r="M319">
            <v>0</v>
          </cell>
          <cell r="N319">
            <v>0</v>
          </cell>
          <cell r="O319">
            <v>0</v>
          </cell>
          <cell r="P319">
            <v>0</v>
          </cell>
        </row>
        <row r="320">
          <cell r="A320">
            <v>26</v>
          </cell>
          <cell r="B320" t="str">
            <v xml:space="preserve"> AIRCRAFT WARNING LIGHTING POWER PANEL,</v>
          </cell>
          <cell r="C320">
            <v>1</v>
          </cell>
          <cell r="D320" t="str">
            <v>SET</v>
          </cell>
          <cell r="E320">
            <v>60000</v>
          </cell>
          <cell r="F320">
            <v>60000</v>
          </cell>
          <cell r="H320">
            <v>0</v>
          </cell>
          <cell r="I320">
            <v>4</v>
          </cell>
          <cell r="J320">
            <v>4</v>
          </cell>
          <cell r="K320">
            <v>60000</v>
          </cell>
          <cell r="L320">
            <v>60000</v>
          </cell>
          <cell r="M320">
            <v>0</v>
          </cell>
          <cell r="N320">
            <v>0</v>
          </cell>
          <cell r="O320">
            <v>1120</v>
          </cell>
          <cell r="P320">
            <v>1120</v>
          </cell>
        </row>
        <row r="321">
          <cell r="B321" t="str">
            <v xml:space="preserve"> OUTDOOR TYPE, 400L x 200W x 200H, 1PH 3W</v>
          </cell>
          <cell r="F321">
            <v>0</v>
          </cell>
          <cell r="H321">
            <v>0</v>
          </cell>
          <cell r="J321">
            <v>0</v>
          </cell>
          <cell r="K321">
            <v>0</v>
          </cell>
          <cell r="L321">
            <v>0</v>
          </cell>
          <cell r="M321">
            <v>0</v>
          </cell>
          <cell r="N321">
            <v>0</v>
          </cell>
          <cell r="O321">
            <v>0</v>
          </cell>
          <cell r="P321">
            <v>0</v>
          </cell>
        </row>
        <row r="322">
          <cell r="B322" t="str">
            <v xml:space="preserve"> 240V 30AT IC 10KA, STAINLESS STEEL</v>
          </cell>
          <cell r="F322">
            <v>0</v>
          </cell>
          <cell r="H322">
            <v>0</v>
          </cell>
          <cell r="J322">
            <v>0</v>
          </cell>
          <cell r="K322">
            <v>0</v>
          </cell>
          <cell r="L322">
            <v>0</v>
          </cell>
          <cell r="M322">
            <v>0</v>
          </cell>
          <cell r="N322">
            <v>0</v>
          </cell>
          <cell r="O322">
            <v>0</v>
          </cell>
          <cell r="P322">
            <v>0</v>
          </cell>
        </row>
        <row r="323">
          <cell r="B323" t="str">
            <v>FOR CLASS 1, DIV.2 GROUP D</v>
          </cell>
          <cell r="F323">
            <v>0</v>
          </cell>
          <cell r="H323">
            <v>0</v>
          </cell>
          <cell r="J323">
            <v>0</v>
          </cell>
          <cell r="K323">
            <v>0</v>
          </cell>
          <cell r="L323">
            <v>0</v>
          </cell>
          <cell r="M323">
            <v>0</v>
          </cell>
          <cell r="N323">
            <v>0</v>
          </cell>
          <cell r="O323">
            <v>0</v>
          </cell>
          <cell r="P323">
            <v>0</v>
          </cell>
        </row>
        <row r="324">
          <cell r="A324">
            <v>27</v>
          </cell>
          <cell r="B324" t="str">
            <v>RECEPTACLE, EXPLOSION-PROOF 20A-3P-2W</v>
          </cell>
          <cell r="C324">
            <v>8</v>
          </cell>
          <cell r="D324" t="str">
            <v>SET</v>
          </cell>
          <cell r="E324">
            <v>5400</v>
          </cell>
          <cell r="F324">
            <v>43200</v>
          </cell>
          <cell r="H324">
            <v>0</v>
          </cell>
          <cell r="I324">
            <v>4</v>
          </cell>
          <cell r="J324">
            <v>32</v>
          </cell>
          <cell r="K324">
            <v>5400</v>
          </cell>
          <cell r="L324">
            <v>43200</v>
          </cell>
          <cell r="M324">
            <v>0</v>
          </cell>
          <cell r="N324">
            <v>0</v>
          </cell>
          <cell r="O324">
            <v>1120</v>
          </cell>
          <cell r="P324">
            <v>8960</v>
          </cell>
        </row>
        <row r="325">
          <cell r="B325" t="str">
            <v>240V, CLASS 1 DIV.2 GROUP D</v>
          </cell>
          <cell r="F325">
            <v>0</v>
          </cell>
          <cell r="H325">
            <v>0</v>
          </cell>
          <cell r="J325">
            <v>0</v>
          </cell>
          <cell r="K325">
            <v>0</v>
          </cell>
          <cell r="L325">
            <v>0</v>
          </cell>
          <cell r="M325">
            <v>0</v>
          </cell>
          <cell r="N325">
            <v>0</v>
          </cell>
          <cell r="O325">
            <v>0</v>
          </cell>
          <cell r="P325">
            <v>0</v>
          </cell>
        </row>
        <row r="326">
          <cell r="A326">
            <v>28</v>
          </cell>
          <cell r="B326" t="str">
            <v>PLUG 20A-3P-2W EXPLOSION-PROOF</v>
          </cell>
          <cell r="C326">
            <v>4</v>
          </cell>
          <cell r="D326" t="str">
            <v>SET</v>
          </cell>
          <cell r="E326">
            <v>1400</v>
          </cell>
          <cell r="F326">
            <v>5600</v>
          </cell>
          <cell r="H326">
            <v>0</v>
          </cell>
          <cell r="J326">
            <v>0</v>
          </cell>
          <cell r="K326">
            <v>1400</v>
          </cell>
          <cell r="L326">
            <v>5600</v>
          </cell>
          <cell r="M326">
            <v>0</v>
          </cell>
          <cell r="N326">
            <v>0</v>
          </cell>
          <cell r="O326">
            <v>0</v>
          </cell>
          <cell r="P326">
            <v>0</v>
          </cell>
        </row>
        <row r="327">
          <cell r="A327">
            <v>29</v>
          </cell>
          <cell r="B327" t="str">
            <v>FIX. WIRE 1/C STRD. COPPER 600V 200 DEGREE 2.0sq.mm</v>
          </cell>
          <cell r="C327">
            <v>4440</v>
          </cell>
          <cell r="D327" t="str">
            <v>M</v>
          </cell>
          <cell r="E327">
            <v>33</v>
          </cell>
          <cell r="F327">
            <v>146520</v>
          </cell>
          <cell r="H327">
            <v>0</v>
          </cell>
          <cell r="I327">
            <v>0.05</v>
          </cell>
          <cell r="J327">
            <v>222</v>
          </cell>
          <cell r="K327">
            <v>33</v>
          </cell>
          <cell r="L327">
            <v>146520</v>
          </cell>
          <cell r="M327">
            <v>0</v>
          </cell>
          <cell r="N327">
            <v>0</v>
          </cell>
          <cell r="O327">
            <v>14</v>
          </cell>
          <cell r="P327">
            <v>62160</v>
          </cell>
        </row>
        <row r="328">
          <cell r="A328">
            <v>30</v>
          </cell>
          <cell r="B328" t="str">
            <v>R.S.G CONDUIT W/COUPLING,  3/4"</v>
          </cell>
          <cell r="C328">
            <v>2180</v>
          </cell>
          <cell r="D328" t="str">
            <v>M</v>
          </cell>
          <cell r="E328">
            <v>32</v>
          </cell>
          <cell r="F328">
            <v>69760</v>
          </cell>
          <cell r="H328">
            <v>0</v>
          </cell>
          <cell r="I328">
            <v>0.47</v>
          </cell>
          <cell r="J328">
            <v>1025</v>
          </cell>
          <cell r="K328">
            <v>32</v>
          </cell>
          <cell r="L328">
            <v>69760</v>
          </cell>
          <cell r="M328">
            <v>0</v>
          </cell>
          <cell r="N328">
            <v>0</v>
          </cell>
          <cell r="O328">
            <v>132</v>
          </cell>
          <cell r="P328">
            <v>287760</v>
          </cell>
        </row>
        <row r="329">
          <cell r="A329">
            <v>31</v>
          </cell>
          <cell r="B329" t="str">
            <v>R.S.G CONDUIT W/COUPLING 1"</v>
          </cell>
          <cell r="C329">
            <v>100</v>
          </cell>
          <cell r="D329" t="str">
            <v>M</v>
          </cell>
          <cell r="E329">
            <v>49</v>
          </cell>
          <cell r="F329">
            <v>4900</v>
          </cell>
          <cell r="H329">
            <v>0</v>
          </cell>
          <cell r="I329">
            <v>0.54</v>
          </cell>
          <cell r="J329">
            <v>54</v>
          </cell>
          <cell r="K329">
            <v>49</v>
          </cell>
          <cell r="L329">
            <v>4900</v>
          </cell>
          <cell r="M329">
            <v>0</v>
          </cell>
          <cell r="N329">
            <v>0</v>
          </cell>
          <cell r="O329">
            <v>151</v>
          </cell>
          <cell r="P329">
            <v>15100</v>
          </cell>
        </row>
        <row r="330">
          <cell r="A330">
            <v>32</v>
          </cell>
          <cell r="B330" t="str">
            <v>R.S.G CONDUIT W/COUPLING 1-1/2"</v>
          </cell>
          <cell r="C330">
            <v>600</v>
          </cell>
          <cell r="D330" t="str">
            <v>M</v>
          </cell>
          <cell r="E330">
            <v>78</v>
          </cell>
          <cell r="F330">
            <v>46800</v>
          </cell>
          <cell r="H330">
            <v>0</v>
          </cell>
          <cell r="I330">
            <v>0.76</v>
          </cell>
          <cell r="J330">
            <v>456</v>
          </cell>
          <cell r="K330">
            <v>78</v>
          </cell>
          <cell r="L330">
            <v>46800</v>
          </cell>
          <cell r="M330">
            <v>0</v>
          </cell>
          <cell r="N330">
            <v>0</v>
          </cell>
          <cell r="O330">
            <v>213</v>
          </cell>
          <cell r="P330">
            <v>127800</v>
          </cell>
        </row>
        <row r="331">
          <cell r="A331">
            <v>33</v>
          </cell>
          <cell r="B331" t="str">
            <v>PVC CONDUIT 1-1/2"</v>
          </cell>
          <cell r="C331">
            <v>350</v>
          </cell>
          <cell r="D331" t="str">
            <v>M</v>
          </cell>
          <cell r="E331">
            <v>26</v>
          </cell>
          <cell r="F331">
            <v>9100</v>
          </cell>
          <cell r="H331">
            <v>0</v>
          </cell>
          <cell r="I331">
            <v>0.26</v>
          </cell>
          <cell r="J331">
            <v>91</v>
          </cell>
          <cell r="K331">
            <v>26</v>
          </cell>
          <cell r="L331">
            <v>9100</v>
          </cell>
          <cell r="M331">
            <v>0</v>
          </cell>
          <cell r="N331">
            <v>0</v>
          </cell>
          <cell r="O331">
            <v>73</v>
          </cell>
          <cell r="P331">
            <v>25550</v>
          </cell>
        </row>
        <row r="332">
          <cell r="A332">
            <v>34</v>
          </cell>
          <cell r="B332" t="str">
            <v>PVC CONDUIT ,  2"</v>
          </cell>
          <cell r="C332">
            <v>10615</v>
          </cell>
          <cell r="D332" t="str">
            <v>M</v>
          </cell>
          <cell r="E332">
            <v>38</v>
          </cell>
          <cell r="F332">
            <v>403370</v>
          </cell>
          <cell r="H332">
            <v>0</v>
          </cell>
          <cell r="I332">
            <v>0.3</v>
          </cell>
          <cell r="J332">
            <v>3185</v>
          </cell>
          <cell r="K332">
            <v>38</v>
          </cell>
          <cell r="L332">
            <v>403370</v>
          </cell>
          <cell r="M332">
            <v>0</v>
          </cell>
          <cell r="N332">
            <v>0</v>
          </cell>
          <cell r="O332">
            <v>84</v>
          </cell>
          <cell r="P332">
            <v>891660</v>
          </cell>
        </row>
        <row r="333">
          <cell r="A333">
            <v>35</v>
          </cell>
          <cell r="B333" t="str">
            <v>CONDUIT FITTINGS &amp; ACCESSORIES</v>
          </cell>
          <cell r="C333">
            <v>1</v>
          </cell>
          <cell r="D333" t="str">
            <v>LOT</v>
          </cell>
          <cell r="E333">
            <v>242920</v>
          </cell>
          <cell r="F333">
            <v>242920</v>
          </cell>
          <cell r="H333">
            <v>0</v>
          </cell>
          <cell r="I333">
            <v>460.5</v>
          </cell>
          <cell r="J333">
            <v>461</v>
          </cell>
          <cell r="K333">
            <v>242920</v>
          </cell>
          <cell r="L333">
            <v>242920</v>
          </cell>
          <cell r="M333">
            <v>0</v>
          </cell>
          <cell r="N333">
            <v>0</v>
          </cell>
          <cell r="O333">
            <v>128940</v>
          </cell>
          <cell r="P333">
            <v>128940</v>
          </cell>
        </row>
        <row r="334">
          <cell r="A334">
            <v>36</v>
          </cell>
          <cell r="B334" t="str">
            <v>600V PVC WIRE 3.5 sq.mm</v>
          </cell>
          <cell r="C334">
            <v>3500</v>
          </cell>
          <cell r="D334" t="str">
            <v>M</v>
          </cell>
          <cell r="E334">
            <v>3</v>
          </cell>
          <cell r="F334">
            <v>10500</v>
          </cell>
          <cell r="H334">
            <v>0</v>
          </cell>
          <cell r="I334">
            <v>4.1000000000000002E-2</v>
          </cell>
          <cell r="J334">
            <v>144</v>
          </cell>
          <cell r="K334">
            <v>3</v>
          </cell>
          <cell r="L334">
            <v>10500</v>
          </cell>
          <cell r="M334">
            <v>0</v>
          </cell>
          <cell r="N334">
            <v>0</v>
          </cell>
          <cell r="O334">
            <v>11</v>
          </cell>
          <cell r="P334">
            <v>38500</v>
          </cell>
        </row>
        <row r="335">
          <cell r="A335">
            <v>37</v>
          </cell>
          <cell r="B335" t="str">
            <v>600V PVC WIRE 5.5sq.mm</v>
          </cell>
          <cell r="C335">
            <v>3240</v>
          </cell>
          <cell r="D335" t="str">
            <v>M</v>
          </cell>
          <cell r="E335">
            <v>4</v>
          </cell>
          <cell r="F335">
            <v>12960</v>
          </cell>
          <cell r="H335">
            <v>0</v>
          </cell>
          <cell r="I335">
            <v>5.1999999999999998E-2</v>
          </cell>
          <cell r="J335">
            <v>168</v>
          </cell>
          <cell r="K335">
            <v>4</v>
          </cell>
          <cell r="L335">
            <v>12960</v>
          </cell>
          <cell r="M335">
            <v>0</v>
          </cell>
          <cell r="N335">
            <v>0</v>
          </cell>
          <cell r="O335">
            <v>15</v>
          </cell>
          <cell r="P335">
            <v>48600</v>
          </cell>
        </row>
        <row r="336">
          <cell r="A336">
            <v>38</v>
          </cell>
          <cell r="B336" t="str">
            <v>600V XLPE 5/C-38sq.mm</v>
          </cell>
          <cell r="C336">
            <v>10615</v>
          </cell>
          <cell r="D336" t="str">
            <v>M</v>
          </cell>
          <cell r="E336">
            <v>200</v>
          </cell>
          <cell r="F336">
            <v>2123000</v>
          </cell>
          <cell r="H336">
            <v>0</v>
          </cell>
          <cell r="I336">
            <v>0.31</v>
          </cell>
          <cell r="J336">
            <v>3291</v>
          </cell>
          <cell r="K336">
            <v>200</v>
          </cell>
          <cell r="L336">
            <v>2123000</v>
          </cell>
          <cell r="M336">
            <v>0</v>
          </cell>
          <cell r="N336">
            <v>0</v>
          </cell>
          <cell r="O336">
            <v>87</v>
          </cell>
          <cell r="P336">
            <v>923505</v>
          </cell>
        </row>
        <row r="337">
          <cell r="A337">
            <v>39</v>
          </cell>
          <cell r="B337" t="str">
            <v>600V XLPE 4/C 14 sq.mm</v>
          </cell>
          <cell r="C337">
            <v>500</v>
          </cell>
          <cell r="D337" t="str">
            <v>M</v>
          </cell>
          <cell r="E337">
            <v>61</v>
          </cell>
          <cell r="F337">
            <v>30500</v>
          </cell>
          <cell r="H337">
            <v>0</v>
          </cell>
          <cell r="I337">
            <v>0.17799999999999999</v>
          </cell>
          <cell r="J337">
            <v>89</v>
          </cell>
          <cell r="K337">
            <v>61</v>
          </cell>
          <cell r="L337">
            <v>30500</v>
          </cell>
          <cell r="M337">
            <v>0</v>
          </cell>
          <cell r="N337">
            <v>0</v>
          </cell>
          <cell r="O337">
            <v>50</v>
          </cell>
          <cell r="P337">
            <v>25000</v>
          </cell>
        </row>
        <row r="338">
          <cell r="A338">
            <v>40</v>
          </cell>
          <cell r="B338" t="str">
            <v>HOT DIPPED GALVALNIZED STEEL U-CHANNEL 41x41x2.0t</v>
          </cell>
          <cell r="C338">
            <v>350</v>
          </cell>
          <cell r="D338" t="str">
            <v>M</v>
          </cell>
          <cell r="E338">
            <v>82</v>
          </cell>
          <cell r="F338">
            <v>28700</v>
          </cell>
          <cell r="H338">
            <v>0</v>
          </cell>
          <cell r="I338">
            <v>0.40699999999999997</v>
          </cell>
          <cell r="J338">
            <v>142</v>
          </cell>
          <cell r="K338">
            <v>82</v>
          </cell>
          <cell r="L338">
            <v>28700</v>
          </cell>
          <cell r="M338">
            <v>0</v>
          </cell>
          <cell r="N338">
            <v>0</v>
          </cell>
          <cell r="O338">
            <v>114</v>
          </cell>
          <cell r="P338">
            <v>39900</v>
          </cell>
        </row>
        <row r="339">
          <cell r="A339">
            <v>41</v>
          </cell>
          <cell r="B339" t="str">
            <v>EXCAVATION</v>
          </cell>
          <cell r="C339">
            <v>1910</v>
          </cell>
          <cell r="D339" t="str">
            <v>M3</v>
          </cell>
          <cell r="E339" t="str">
            <v>M+L</v>
          </cell>
          <cell r="F339" t="str">
            <v>M+L</v>
          </cell>
          <cell r="H339">
            <v>0</v>
          </cell>
          <cell r="J339">
            <v>0</v>
          </cell>
          <cell r="K339" t="str">
            <v>M+L</v>
          </cell>
          <cell r="L339" t="str">
            <v>M+L</v>
          </cell>
          <cell r="M339">
            <v>0</v>
          </cell>
          <cell r="N339">
            <v>0</v>
          </cell>
          <cell r="O339">
            <v>60</v>
          </cell>
          <cell r="P339">
            <v>114600</v>
          </cell>
        </row>
        <row r="340">
          <cell r="A340">
            <v>42</v>
          </cell>
          <cell r="B340" t="str">
            <v>BACKFILL</v>
          </cell>
          <cell r="C340">
            <v>1910</v>
          </cell>
          <cell r="D340" t="str">
            <v>M3</v>
          </cell>
          <cell r="E340" t="str">
            <v>M+L</v>
          </cell>
          <cell r="F340" t="str">
            <v>M+L</v>
          </cell>
          <cell r="H340">
            <v>0</v>
          </cell>
          <cell r="J340">
            <v>0</v>
          </cell>
          <cell r="K340" t="str">
            <v>M+L</v>
          </cell>
          <cell r="L340" t="str">
            <v>M+L</v>
          </cell>
          <cell r="M340">
            <v>0</v>
          </cell>
          <cell r="N340">
            <v>0</v>
          </cell>
          <cell r="O340">
            <v>100</v>
          </cell>
          <cell r="P340">
            <v>191000</v>
          </cell>
        </row>
        <row r="341">
          <cell r="A341">
            <v>43</v>
          </cell>
          <cell r="B341" t="str">
            <v>MISCELLANEOUS MATERIALS</v>
          </cell>
          <cell r="C341">
            <v>1</v>
          </cell>
          <cell r="D341" t="str">
            <v>LOT</v>
          </cell>
          <cell r="E341">
            <v>456514</v>
          </cell>
          <cell r="F341">
            <v>456514</v>
          </cell>
          <cell r="H341">
            <v>0</v>
          </cell>
          <cell r="I341">
            <v>679.40000000000009</v>
          </cell>
          <cell r="J341">
            <v>679</v>
          </cell>
          <cell r="K341">
            <v>456514</v>
          </cell>
          <cell r="L341">
            <v>456514</v>
          </cell>
          <cell r="M341">
            <v>0</v>
          </cell>
          <cell r="N341">
            <v>0</v>
          </cell>
          <cell r="O341">
            <v>190232</v>
          </cell>
          <cell r="P341">
            <v>190232</v>
          </cell>
        </row>
        <row r="342">
          <cell r="B342" t="str">
            <v>SUB-TOTAL : (C)</v>
          </cell>
          <cell r="F342">
            <v>9586794</v>
          </cell>
          <cell r="H342">
            <v>0</v>
          </cell>
          <cell r="J342">
            <v>14267</v>
          </cell>
          <cell r="K342">
            <v>0</v>
          </cell>
          <cell r="L342">
            <v>9586794</v>
          </cell>
          <cell r="M342">
            <v>0</v>
          </cell>
          <cell r="N342">
            <v>0</v>
          </cell>
          <cell r="O342">
            <v>0</v>
          </cell>
          <cell r="P342">
            <v>4303107</v>
          </cell>
        </row>
        <row r="343">
          <cell r="H343">
            <v>0</v>
          </cell>
          <cell r="J343">
            <v>0</v>
          </cell>
          <cell r="K343">
            <v>0</v>
          </cell>
          <cell r="L343">
            <v>0</v>
          </cell>
          <cell r="M343">
            <v>0</v>
          </cell>
          <cell r="N343">
            <v>0</v>
          </cell>
          <cell r="O343">
            <v>0</v>
          </cell>
        </row>
        <row r="344">
          <cell r="F344">
            <v>0</v>
          </cell>
          <cell r="H344">
            <v>0</v>
          </cell>
          <cell r="J344">
            <v>0</v>
          </cell>
          <cell r="K344">
            <v>0</v>
          </cell>
          <cell r="L344">
            <v>0</v>
          </cell>
          <cell r="M344">
            <v>0</v>
          </cell>
          <cell r="N344">
            <v>0</v>
          </cell>
          <cell r="O344">
            <v>0</v>
          </cell>
          <cell r="P344">
            <v>0</v>
          </cell>
        </row>
        <row r="345">
          <cell r="A345" t="str">
            <v xml:space="preserve">  D.</v>
          </cell>
          <cell r="B345" t="str">
            <v>GROUNDING  SYSTEM</v>
          </cell>
          <cell r="F345">
            <v>0</v>
          </cell>
          <cell r="H345">
            <v>0</v>
          </cell>
          <cell r="J345">
            <v>0</v>
          </cell>
          <cell r="K345">
            <v>0</v>
          </cell>
          <cell r="L345">
            <v>0</v>
          </cell>
          <cell r="M345">
            <v>0</v>
          </cell>
          <cell r="N345">
            <v>0</v>
          </cell>
          <cell r="O345">
            <v>0</v>
          </cell>
          <cell r="P345">
            <v>0</v>
          </cell>
        </row>
        <row r="346">
          <cell r="A346">
            <v>1</v>
          </cell>
          <cell r="B346" t="str">
            <v xml:space="preserve"> GROUND WIRE, BARE CONDUCTOR 60 sq.mm</v>
          </cell>
          <cell r="C346">
            <v>8000</v>
          </cell>
          <cell r="D346" t="str">
            <v>M</v>
          </cell>
          <cell r="E346">
            <v>47</v>
          </cell>
          <cell r="F346">
            <v>376000</v>
          </cell>
          <cell r="H346">
            <v>0</v>
          </cell>
          <cell r="I346">
            <v>0.14099999999999999</v>
          </cell>
          <cell r="J346">
            <v>1128</v>
          </cell>
          <cell r="K346">
            <v>47</v>
          </cell>
          <cell r="L346">
            <v>376000</v>
          </cell>
          <cell r="M346">
            <v>0</v>
          </cell>
          <cell r="N346">
            <v>0</v>
          </cell>
          <cell r="O346">
            <v>39</v>
          </cell>
          <cell r="P346">
            <v>312000</v>
          </cell>
        </row>
        <row r="347">
          <cell r="A347">
            <v>2</v>
          </cell>
          <cell r="B347" t="str">
            <v xml:space="preserve"> DITTO, BUT38 sq.mm</v>
          </cell>
          <cell r="C347">
            <v>620</v>
          </cell>
          <cell r="D347" t="str">
            <v>M</v>
          </cell>
          <cell r="E347">
            <v>32</v>
          </cell>
          <cell r="F347">
            <v>19840</v>
          </cell>
          <cell r="H347">
            <v>0</v>
          </cell>
          <cell r="I347">
            <v>0.11700000000000001</v>
          </cell>
          <cell r="J347">
            <v>73</v>
          </cell>
          <cell r="K347">
            <v>32</v>
          </cell>
          <cell r="L347">
            <v>19840</v>
          </cell>
          <cell r="M347">
            <v>0</v>
          </cell>
          <cell r="N347">
            <v>0</v>
          </cell>
          <cell r="O347">
            <v>33</v>
          </cell>
          <cell r="P347">
            <v>20460</v>
          </cell>
        </row>
        <row r="348">
          <cell r="A348">
            <v>3</v>
          </cell>
          <cell r="B348" t="str">
            <v xml:space="preserve"> GROUND ROD, 3/4" x 10 FT</v>
          </cell>
          <cell r="C348">
            <v>208</v>
          </cell>
          <cell r="D348" t="str">
            <v>PCS</v>
          </cell>
          <cell r="E348">
            <v>350</v>
          </cell>
          <cell r="F348">
            <v>72800</v>
          </cell>
          <cell r="H348">
            <v>0</v>
          </cell>
          <cell r="I348">
            <v>5</v>
          </cell>
          <cell r="J348">
            <v>1040</v>
          </cell>
          <cell r="K348">
            <v>350</v>
          </cell>
          <cell r="L348">
            <v>72800</v>
          </cell>
          <cell r="M348">
            <v>0</v>
          </cell>
          <cell r="N348">
            <v>0</v>
          </cell>
          <cell r="O348">
            <v>1400</v>
          </cell>
          <cell r="P348">
            <v>291200</v>
          </cell>
        </row>
        <row r="349">
          <cell r="A349">
            <v>4</v>
          </cell>
          <cell r="B349" t="str">
            <v xml:space="preserve"> CADWELD GROUND POWDER CARTRIDGE SIZE 45</v>
          </cell>
          <cell r="C349">
            <v>170</v>
          </cell>
          <cell r="D349" t="str">
            <v>PCS</v>
          </cell>
          <cell r="E349">
            <v>45</v>
          </cell>
          <cell r="F349">
            <v>7650</v>
          </cell>
          <cell r="H349">
            <v>0</v>
          </cell>
          <cell r="I349">
            <v>0.5</v>
          </cell>
          <cell r="J349">
            <v>85</v>
          </cell>
          <cell r="K349">
            <v>45</v>
          </cell>
          <cell r="L349">
            <v>7650</v>
          </cell>
          <cell r="M349">
            <v>0</v>
          </cell>
          <cell r="N349">
            <v>0</v>
          </cell>
          <cell r="O349">
            <v>140</v>
          </cell>
          <cell r="P349">
            <v>23800</v>
          </cell>
        </row>
        <row r="350">
          <cell r="A350">
            <v>5</v>
          </cell>
          <cell r="B350" t="str">
            <v xml:space="preserve"> CADWELD GROUND POWDER CARTRIDGE SIZE 90</v>
          </cell>
          <cell r="C350">
            <v>93</v>
          </cell>
          <cell r="D350" t="str">
            <v>PCS</v>
          </cell>
          <cell r="E350">
            <v>90</v>
          </cell>
          <cell r="F350">
            <v>8370</v>
          </cell>
          <cell r="H350">
            <v>0</v>
          </cell>
          <cell r="I350">
            <v>0.5</v>
          </cell>
          <cell r="J350">
            <v>47</v>
          </cell>
          <cell r="K350">
            <v>90</v>
          </cell>
          <cell r="L350">
            <v>8370</v>
          </cell>
          <cell r="M350">
            <v>0</v>
          </cell>
          <cell r="N350">
            <v>0</v>
          </cell>
          <cell r="O350">
            <v>140</v>
          </cell>
          <cell r="P350">
            <v>13020</v>
          </cell>
        </row>
        <row r="351">
          <cell r="A351">
            <v>6</v>
          </cell>
          <cell r="B351" t="str">
            <v xml:space="preserve"> CADWELD GROUND POWDER CARTRIDGE SIZE 115</v>
          </cell>
          <cell r="C351">
            <v>159</v>
          </cell>
          <cell r="D351" t="str">
            <v>PCS</v>
          </cell>
          <cell r="E351">
            <v>115</v>
          </cell>
          <cell r="F351">
            <v>18285</v>
          </cell>
          <cell r="H351">
            <v>0</v>
          </cell>
          <cell r="I351">
            <v>0.5</v>
          </cell>
          <cell r="J351">
            <v>80</v>
          </cell>
          <cell r="K351">
            <v>115</v>
          </cell>
          <cell r="L351">
            <v>18285</v>
          </cell>
          <cell r="M351">
            <v>0</v>
          </cell>
          <cell r="N351">
            <v>0</v>
          </cell>
          <cell r="O351">
            <v>140</v>
          </cell>
          <cell r="P351">
            <v>22260</v>
          </cell>
        </row>
        <row r="352">
          <cell r="A352">
            <v>7</v>
          </cell>
          <cell r="B352" t="str">
            <v xml:space="preserve"> CADWELD MOLD, FOR CABLE TO GROUND ROD</v>
          </cell>
          <cell r="C352">
            <v>10</v>
          </cell>
          <cell r="D352" t="str">
            <v>PCS</v>
          </cell>
          <cell r="E352">
            <v>1250</v>
          </cell>
          <cell r="F352">
            <v>12500</v>
          </cell>
          <cell r="H352">
            <v>0</v>
          </cell>
          <cell r="J352">
            <v>0</v>
          </cell>
          <cell r="K352">
            <v>1250</v>
          </cell>
          <cell r="L352">
            <v>12500</v>
          </cell>
          <cell r="M352">
            <v>0</v>
          </cell>
          <cell r="N352">
            <v>0</v>
          </cell>
          <cell r="O352">
            <v>0</v>
          </cell>
          <cell r="P352">
            <v>0</v>
          </cell>
        </row>
        <row r="353">
          <cell r="B353" t="str">
            <v xml:space="preserve"> CADWELD GTC-182G</v>
          </cell>
          <cell r="F353">
            <v>0</v>
          </cell>
          <cell r="H353">
            <v>0</v>
          </cell>
          <cell r="J353">
            <v>0</v>
          </cell>
          <cell r="K353">
            <v>0</v>
          </cell>
          <cell r="L353">
            <v>0</v>
          </cell>
          <cell r="M353">
            <v>0</v>
          </cell>
          <cell r="N353">
            <v>0</v>
          </cell>
          <cell r="O353">
            <v>0</v>
          </cell>
          <cell r="P353">
            <v>0</v>
          </cell>
        </row>
        <row r="354">
          <cell r="A354">
            <v>8</v>
          </cell>
          <cell r="B354" t="str">
            <v xml:space="preserve"> CADWELD MOLD, FOR CABLE TO CABLE</v>
          </cell>
          <cell r="C354">
            <v>5</v>
          </cell>
          <cell r="D354" t="str">
            <v>PCS</v>
          </cell>
          <cell r="E354">
            <v>1250</v>
          </cell>
          <cell r="F354">
            <v>6250</v>
          </cell>
          <cell r="H354">
            <v>0</v>
          </cell>
          <cell r="J354">
            <v>0</v>
          </cell>
          <cell r="K354">
            <v>1250</v>
          </cell>
          <cell r="L354">
            <v>6250</v>
          </cell>
          <cell r="M354">
            <v>0</v>
          </cell>
          <cell r="N354">
            <v>0</v>
          </cell>
          <cell r="O354">
            <v>0</v>
          </cell>
          <cell r="P354">
            <v>0</v>
          </cell>
        </row>
        <row r="355">
          <cell r="A355">
            <v>11</v>
          </cell>
          <cell r="B355" t="str">
            <v xml:space="preserve"> CADWELD TAC-2G2G</v>
          </cell>
          <cell r="C355">
            <v>25</v>
          </cell>
          <cell r="D355" t="str">
            <v>SET</v>
          </cell>
          <cell r="E355">
            <v>3500</v>
          </cell>
          <cell r="F355">
            <v>0</v>
          </cell>
          <cell r="H355">
            <v>0</v>
          </cell>
          <cell r="J355">
            <v>0</v>
          </cell>
          <cell r="K355">
            <v>0</v>
          </cell>
          <cell r="L355">
            <v>0</v>
          </cell>
          <cell r="M355">
            <v>0</v>
          </cell>
          <cell r="N355">
            <v>0</v>
          </cell>
          <cell r="O355">
            <v>0</v>
          </cell>
          <cell r="P355">
            <v>0</v>
          </cell>
        </row>
        <row r="356">
          <cell r="A356">
            <v>9</v>
          </cell>
          <cell r="B356" t="str">
            <v xml:space="preserve"> DITTO, BUT CADWELD TAC-2G1V</v>
          </cell>
          <cell r="C356">
            <v>10</v>
          </cell>
          <cell r="D356" t="str">
            <v>PCS</v>
          </cell>
          <cell r="E356">
            <v>1250</v>
          </cell>
          <cell r="F356">
            <v>12500</v>
          </cell>
          <cell r="H356">
            <v>0</v>
          </cell>
          <cell r="J356">
            <v>0</v>
          </cell>
          <cell r="K356">
            <v>1250</v>
          </cell>
          <cell r="L356">
            <v>12500</v>
          </cell>
          <cell r="M356">
            <v>0</v>
          </cell>
          <cell r="N356">
            <v>0</v>
          </cell>
          <cell r="O356">
            <v>0</v>
          </cell>
          <cell r="P356">
            <v>0</v>
          </cell>
        </row>
        <row r="357">
          <cell r="A357">
            <v>10</v>
          </cell>
          <cell r="B357" t="str">
            <v xml:space="preserve"> GROUND CONNECTOR FOR CABLE TO ROD OR PIPE</v>
          </cell>
          <cell r="C357">
            <v>50</v>
          </cell>
          <cell r="D357" t="str">
            <v>PCS</v>
          </cell>
          <cell r="E357">
            <v>650</v>
          </cell>
          <cell r="F357">
            <v>32500</v>
          </cell>
          <cell r="H357">
            <v>0</v>
          </cell>
          <cell r="I357">
            <v>1</v>
          </cell>
          <cell r="J357">
            <v>50</v>
          </cell>
          <cell r="K357">
            <v>650</v>
          </cell>
          <cell r="L357">
            <v>32500</v>
          </cell>
          <cell r="M357">
            <v>0</v>
          </cell>
          <cell r="N357">
            <v>0</v>
          </cell>
          <cell r="O357">
            <v>280</v>
          </cell>
          <cell r="P357">
            <v>14000</v>
          </cell>
        </row>
        <row r="358">
          <cell r="B358" t="str">
            <v xml:space="preserve"> BURNDY GK-6429</v>
          </cell>
          <cell r="F358">
            <v>0</v>
          </cell>
          <cell r="H358">
            <v>0</v>
          </cell>
          <cell r="J358">
            <v>0</v>
          </cell>
          <cell r="K358">
            <v>0</v>
          </cell>
          <cell r="L358">
            <v>0</v>
          </cell>
          <cell r="M358">
            <v>0</v>
          </cell>
          <cell r="N358">
            <v>0</v>
          </cell>
          <cell r="O358">
            <v>0</v>
          </cell>
          <cell r="P358">
            <v>0</v>
          </cell>
        </row>
        <row r="359">
          <cell r="A359">
            <v>11</v>
          </cell>
          <cell r="B359" t="str">
            <v xml:space="preserve"> GROUND TERMINAL BOX, 450MMx300MMx150MMx1.6t WITH</v>
          </cell>
          <cell r="C359">
            <v>25</v>
          </cell>
          <cell r="D359" t="str">
            <v>SET</v>
          </cell>
          <cell r="E359">
            <v>3500</v>
          </cell>
          <cell r="F359">
            <v>87500</v>
          </cell>
          <cell r="H359">
            <v>0</v>
          </cell>
          <cell r="I359">
            <v>6</v>
          </cell>
          <cell r="J359">
            <v>150</v>
          </cell>
          <cell r="K359">
            <v>3500</v>
          </cell>
          <cell r="L359">
            <v>87500</v>
          </cell>
          <cell r="M359">
            <v>0</v>
          </cell>
          <cell r="N359">
            <v>0</v>
          </cell>
          <cell r="O359">
            <v>1680</v>
          </cell>
          <cell r="P359">
            <v>42000</v>
          </cell>
        </row>
        <row r="360">
          <cell r="B360" t="str">
            <v>GROUNDING BUS 300Mx50MMx6t</v>
          </cell>
          <cell r="F360">
            <v>0</v>
          </cell>
          <cell r="H360">
            <v>0</v>
          </cell>
          <cell r="J360">
            <v>0</v>
          </cell>
          <cell r="K360">
            <v>0</v>
          </cell>
          <cell r="L360">
            <v>0</v>
          </cell>
          <cell r="M360">
            <v>0</v>
          </cell>
          <cell r="N360">
            <v>0</v>
          </cell>
          <cell r="O360">
            <v>0</v>
          </cell>
          <cell r="P360">
            <v>0</v>
          </cell>
        </row>
        <row r="361">
          <cell r="A361">
            <v>12</v>
          </cell>
          <cell r="B361" t="str">
            <v xml:space="preserve"> CABLE LUG, COPPER FOR 60 sq.mm</v>
          </cell>
          <cell r="C361">
            <v>92</v>
          </cell>
          <cell r="D361" t="str">
            <v>PCS</v>
          </cell>
          <cell r="E361">
            <v>60</v>
          </cell>
          <cell r="F361">
            <v>5520</v>
          </cell>
          <cell r="H361">
            <v>0</v>
          </cell>
          <cell r="I361">
            <v>0.5</v>
          </cell>
          <cell r="J361">
            <v>46</v>
          </cell>
          <cell r="K361">
            <v>60</v>
          </cell>
          <cell r="L361">
            <v>5520</v>
          </cell>
          <cell r="M361">
            <v>0</v>
          </cell>
          <cell r="N361">
            <v>0</v>
          </cell>
          <cell r="O361">
            <v>140</v>
          </cell>
          <cell r="P361">
            <v>12880</v>
          </cell>
        </row>
        <row r="362">
          <cell r="A362">
            <v>13</v>
          </cell>
          <cell r="B362" t="str">
            <v xml:space="preserve"> DITTO, BUT FOR 38 sq.mm</v>
          </cell>
          <cell r="C362">
            <v>169</v>
          </cell>
          <cell r="D362" t="str">
            <v>PCS</v>
          </cell>
          <cell r="E362">
            <v>38</v>
          </cell>
          <cell r="F362">
            <v>6422</v>
          </cell>
          <cell r="H362">
            <v>0</v>
          </cell>
          <cell r="I362">
            <v>0.5</v>
          </cell>
          <cell r="J362">
            <v>85</v>
          </cell>
          <cell r="K362">
            <v>38</v>
          </cell>
          <cell r="L362">
            <v>6422</v>
          </cell>
          <cell r="M362">
            <v>0</v>
          </cell>
          <cell r="N362">
            <v>0</v>
          </cell>
          <cell r="O362">
            <v>140</v>
          </cell>
          <cell r="P362">
            <v>23660</v>
          </cell>
        </row>
        <row r="363">
          <cell r="A363">
            <v>14</v>
          </cell>
          <cell r="B363" t="str">
            <v xml:space="preserve"> CONCRETE PIPE WITH COVER 12" DIA. 2 FT LG</v>
          </cell>
          <cell r="C363">
            <v>50</v>
          </cell>
          <cell r="D363" t="str">
            <v>PCS</v>
          </cell>
          <cell r="E363">
            <v>2800</v>
          </cell>
          <cell r="F363">
            <v>140000</v>
          </cell>
          <cell r="H363">
            <v>0</v>
          </cell>
          <cell r="I363">
            <v>3</v>
          </cell>
          <cell r="J363">
            <v>150</v>
          </cell>
          <cell r="K363">
            <v>2800</v>
          </cell>
          <cell r="L363">
            <v>140000</v>
          </cell>
          <cell r="M363">
            <v>0</v>
          </cell>
          <cell r="N363">
            <v>0</v>
          </cell>
          <cell r="O363">
            <v>840</v>
          </cell>
          <cell r="P363">
            <v>42000</v>
          </cell>
        </row>
        <row r="364">
          <cell r="A364">
            <v>15</v>
          </cell>
          <cell r="B364" t="str">
            <v xml:space="preserve"> STEEL PLATE, SS41, 1829x6401x6t</v>
          </cell>
          <cell r="C364">
            <v>1</v>
          </cell>
          <cell r="D364" t="str">
            <v>PCS</v>
          </cell>
          <cell r="E364">
            <v>10000</v>
          </cell>
          <cell r="F364">
            <v>10000</v>
          </cell>
          <cell r="H364">
            <v>0</v>
          </cell>
          <cell r="I364">
            <v>20</v>
          </cell>
          <cell r="J364">
            <v>20</v>
          </cell>
          <cell r="K364">
            <v>10000</v>
          </cell>
          <cell r="L364">
            <v>10000</v>
          </cell>
          <cell r="M364">
            <v>0</v>
          </cell>
          <cell r="N364">
            <v>0</v>
          </cell>
          <cell r="O364">
            <v>5600</v>
          </cell>
          <cell r="P364">
            <v>5600</v>
          </cell>
        </row>
        <row r="365">
          <cell r="A365">
            <v>16</v>
          </cell>
          <cell r="B365" t="str">
            <v xml:space="preserve"> CONDUIT CLAMP, ONE-HOLE 3/4"</v>
          </cell>
          <cell r="C365">
            <v>265</v>
          </cell>
          <cell r="D365" t="str">
            <v>PCS</v>
          </cell>
          <cell r="E365">
            <v>4</v>
          </cell>
          <cell r="F365">
            <v>1060</v>
          </cell>
          <cell r="H365">
            <v>0</v>
          </cell>
          <cell r="I365">
            <v>0.5</v>
          </cell>
          <cell r="J365">
            <v>133</v>
          </cell>
          <cell r="K365">
            <v>4</v>
          </cell>
          <cell r="L365">
            <v>1060</v>
          </cell>
          <cell r="M365">
            <v>0</v>
          </cell>
          <cell r="N365">
            <v>0</v>
          </cell>
          <cell r="O365">
            <v>140</v>
          </cell>
          <cell r="P365">
            <v>37100</v>
          </cell>
        </row>
        <row r="366">
          <cell r="A366">
            <v>17</v>
          </cell>
          <cell r="B366" t="str">
            <v xml:space="preserve"> PVC CONDUIT, SCHEDULE B, CNS1302  3/4"</v>
          </cell>
          <cell r="C366">
            <v>265</v>
          </cell>
          <cell r="D366" t="str">
            <v>M</v>
          </cell>
          <cell r="E366">
            <v>12</v>
          </cell>
          <cell r="F366">
            <v>3180</v>
          </cell>
          <cell r="H366">
            <v>0</v>
          </cell>
          <cell r="I366">
            <v>0.28000000000000003</v>
          </cell>
          <cell r="J366">
            <v>74</v>
          </cell>
          <cell r="K366">
            <v>12</v>
          </cell>
          <cell r="L366">
            <v>3180</v>
          </cell>
          <cell r="M366">
            <v>0</v>
          </cell>
          <cell r="N366">
            <v>0</v>
          </cell>
          <cell r="O366">
            <v>78</v>
          </cell>
          <cell r="P366">
            <v>20670</v>
          </cell>
        </row>
        <row r="367">
          <cell r="A367">
            <v>18</v>
          </cell>
          <cell r="B367" t="str">
            <v xml:space="preserve"> EXCAVATION</v>
          </cell>
          <cell r="C367">
            <v>1550</v>
          </cell>
          <cell r="D367" t="str">
            <v>M3</v>
          </cell>
          <cell r="E367" t="str">
            <v>M+L</v>
          </cell>
          <cell r="F367" t="str">
            <v>M+L</v>
          </cell>
          <cell r="H367">
            <v>0</v>
          </cell>
          <cell r="J367">
            <v>0</v>
          </cell>
          <cell r="K367" t="str">
            <v>M+L</v>
          </cell>
          <cell r="L367" t="str">
            <v>M+L</v>
          </cell>
          <cell r="M367">
            <v>0</v>
          </cell>
          <cell r="N367">
            <v>0</v>
          </cell>
          <cell r="O367">
            <v>72</v>
          </cell>
          <cell r="P367">
            <v>111600</v>
          </cell>
        </row>
        <row r="368">
          <cell r="A368">
            <v>19</v>
          </cell>
          <cell r="B368" t="str">
            <v xml:space="preserve"> BACKFILL</v>
          </cell>
          <cell r="C368">
            <v>1550</v>
          </cell>
          <cell r="D368" t="str">
            <v>M3</v>
          </cell>
          <cell r="E368" t="str">
            <v>M+L</v>
          </cell>
          <cell r="F368" t="str">
            <v>M+L</v>
          </cell>
          <cell r="H368">
            <v>0</v>
          </cell>
          <cell r="J368">
            <v>0</v>
          </cell>
          <cell r="K368" t="str">
            <v>M+L</v>
          </cell>
          <cell r="L368" t="str">
            <v>M+L</v>
          </cell>
          <cell r="M368">
            <v>0</v>
          </cell>
          <cell r="N368">
            <v>0</v>
          </cell>
          <cell r="O368">
            <v>120</v>
          </cell>
          <cell r="P368">
            <v>186000</v>
          </cell>
        </row>
        <row r="369">
          <cell r="A369">
            <v>20</v>
          </cell>
          <cell r="B369" t="str">
            <v xml:space="preserve"> MISCELLANEOUS MATERIALS</v>
          </cell>
          <cell r="C369">
            <v>1</v>
          </cell>
          <cell r="D369" t="str">
            <v>LOT</v>
          </cell>
          <cell r="E369">
            <v>82037.700000000012</v>
          </cell>
          <cell r="F369">
            <v>82038</v>
          </cell>
          <cell r="H369">
            <v>0</v>
          </cell>
          <cell r="I369">
            <v>316.10000000000002</v>
          </cell>
          <cell r="J369">
            <v>316</v>
          </cell>
          <cell r="K369">
            <v>82038</v>
          </cell>
          <cell r="L369">
            <v>82038</v>
          </cell>
          <cell r="M369">
            <v>0</v>
          </cell>
          <cell r="N369">
            <v>0</v>
          </cell>
          <cell r="O369">
            <v>88508</v>
          </cell>
          <cell r="P369">
            <v>88508</v>
          </cell>
        </row>
        <row r="370">
          <cell r="B370" t="str">
            <v>SUB-TOTAL : (D)</v>
          </cell>
          <cell r="F370">
            <v>902415</v>
          </cell>
          <cell r="H370">
            <v>0</v>
          </cell>
          <cell r="J370">
            <v>3477</v>
          </cell>
          <cell r="K370">
            <v>0</v>
          </cell>
          <cell r="L370">
            <v>902415</v>
          </cell>
          <cell r="M370">
            <v>0</v>
          </cell>
          <cell r="N370">
            <v>0</v>
          </cell>
          <cell r="O370">
            <v>0</v>
          </cell>
          <cell r="P370">
            <v>1266758</v>
          </cell>
        </row>
        <row r="371">
          <cell r="F371">
            <v>0</v>
          </cell>
          <cell r="H371">
            <v>0</v>
          </cell>
          <cell r="J371">
            <v>0</v>
          </cell>
          <cell r="K371">
            <v>0</v>
          </cell>
          <cell r="L371">
            <v>0</v>
          </cell>
          <cell r="M371">
            <v>0</v>
          </cell>
          <cell r="N371">
            <v>0</v>
          </cell>
          <cell r="O371">
            <v>0</v>
          </cell>
          <cell r="P371">
            <v>0</v>
          </cell>
        </row>
        <row r="372">
          <cell r="F372">
            <v>0</v>
          </cell>
          <cell r="H372">
            <v>0</v>
          </cell>
          <cell r="J372">
            <v>0</v>
          </cell>
          <cell r="K372">
            <v>0</v>
          </cell>
          <cell r="L372">
            <v>0</v>
          </cell>
          <cell r="M372">
            <v>0</v>
          </cell>
          <cell r="N372">
            <v>0</v>
          </cell>
          <cell r="O372">
            <v>0</v>
          </cell>
          <cell r="P372">
            <v>0</v>
          </cell>
        </row>
        <row r="373">
          <cell r="D373" t="str">
            <v xml:space="preserve"> </v>
          </cell>
          <cell r="F373">
            <v>0</v>
          </cell>
          <cell r="H373">
            <v>0</v>
          </cell>
          <cell r="J373">
            <v>0</v>
          </cell>
          <cell r="K373">
            <v>0</v>
          </cell>
          <cell r="L373">
            <v>0</v>
          </cell>
          <cell r="M373">
            <v>0</v>
          </cell>
          <cell r="N373">
            <v>0</v>
          </cell>
          <cell r="O373">
            <v>0</v>
          </cell>
          <cell r="P373">
            <v>0</v>
          </cell>
        </row>
        <row r="374">
          <cell r="A374" t="str">
            <v>E.</v>
          </cell>
          <cell r="B374" t="str">
            <v>TELEPHONE SYSTEM(??????????)</v>
          </cell>
          <cell r="F374">
            <v>0</v>
          </cell>
          <cell r="H374">
            <v>0</v>
          </cell>
          <cell r="J374">
            <v>0</v>
          </cell>
          <cell r="K374">
            <v>0</v>
          </cell>
          <cell r="L374">
            <v>0</v>
          </cell>
          <cell r="M374">
            <v>0</v>
          </cell>
          <cell r="N374">
            <v>0</v>
          </cell>
          <cell r="O374">
            <v>0</v>
          </cell>
          <cell r="P374">
            <v>0</v>
          </cell>
        </row>
        <row r="375">
          <cell r="A375">
            <v>1</v>
          </cell>
          <cell r="B375" t="str">
            <v>PABX , W/100 EXTENSION , 10 TRUNK LINE</v>
          </cell>
          <cell r="C375">
            <v>1</v>
          </cell>
          <cell r="D375" t="str">
            <v>SET</v>
          </cell>
          <cell r="E375">
            <v>380000</v>
          </cell>
          <cell r="F375">
            <v>380000</v>
          </cell>
          <cell r="H375">
            <v>0</v>
          </cell>
          <cell r="I375">
            <v>40</v>
          </cell>
          <cell r="J375">
            <v>40</v>
          </cell>
          <cell r="K375">
            <v>380000</v>
          </cell>
          <cell r="L375">
            <v>380000</v>
          </cell>
          <cell r="M375">
            <v>0</v>
          </cell>
          <cell r="N375">
            <v>0</v>
          </cell>
          <cell r="O375">
            <v>11200</v>
          </cell>
          <cell r="P375">
            <v>11200</v>
          </cell>
        </row>
        <row r="376">
          <cell r="A376">
            <v>2</v>
          </cell>
          <cell r="B376" t="str">
            <v xml:space="preserve"> TELEPHONE CABLE, SOLID COPPER PVBC INSU. 5 PAIRS</v>
          </cell>
          <cell r="C376">
            <v>1300</v>
          </cell>
          <cell r="D376" t="str">
            <v>M</v>
          </cell>
          <cell r="E376">
            <v>14</v>
          </cell>
          <cell r="F376">
            <v>18200</v>
          </cell>
          <cell r="H376">
            <v>0</v>
          </cell>
          <cell r="I376">
            <v>8.5999999999999993E-2</v>
          </cell>
          <cell r="J376">
            <v>112</v>
          </cell>
          <cell r="K376">
            <v>14</v>
          </cell>
          <cell r="L376">
            <v>18200</v>
          </cell>
          <cell r="M376">
            <v>0</v>
          </cell>
          <cell r="N376">
            <v>0</v>
          </cell>
          <cell r="O376">
            <v>24</v>
          </cell>
          <cell r="P376">
            <v>31200</v>
          </cell>
        </row>
        <row r="377">
          <cell r="A377">
            <v>3</v>
          </cell>
          <cell r="B377" t="str">
            <v xml:space="preserve"> DITTO, BUT 10 PAIRS</v>
          </cell>
          <cell r="C377">
            <v>250</v>
          </cell>
          <cell r="D377" t="str">
            <v>M</v>
          </cell>
          <cell r="E377">
            <v>30</v>
          </cell>
          <cell r="F377">
            <v>7500</v>
          </cell>
          <cell r="H377">
            <v>0</v>
          </cell>
          <cell r="I377">
            <v>0.122</v>
          </cell>
          <cell r="J377">
            <v>31</v>
          </cell>
          <cell r="K377">
            <v>30</v>
          </cell>
          <cell r="L377">
            <v>7500</v>
          </cell>
          <cell r="M377">
            <v>0</v>
          </cell>
          <cell r="N377">
            <v>0</v>
          </cell>
          <cell r="O377">
            <v>34</v>
          </cell>
          <cell r="P377">
            <v>8500</v>
          </cell>
        </row>
        <row r="378">
          <cell r="A378">
            <v>4</v>
          </cell>
          <cell r="B378" t="str">
            <v xml:space="preserve"> DITTO, BUT 30 PAIRS</v>
          </cell>
          <cell r="C378">
            <v>300</v>
          </cell>
          <cell r="D378" t="str">
            <v>M</v>
          </cell>
          <cell r="E378">
            <v>80</v>
          </cell>
          <cell r="F378">
            <v>24000</v>
          </cell>
          <cell r="H378">
            <v>0</v>
          </cell>
          <cell r="I378">
            <v>0.20599999999999999</v>
          </cell>
          <cell r="J378">
            <v>62</v>
          </cell>
          <cell r="K378">
            <v>80</v>
          </cell>
          <cell r="L378">
            <v>24000</v>
          </cell>
          <cell r="M378">
            <v>0</v>
          </cell>
          <cell r="N378">
            <v>0</v>
          </cell>
          <cell r="O378">
            <v>58</v>
          </cell>
          <cell r="P378">
            <v>17400</v>
          </cell>
        </row>
        <row r="379">
          <cell r="A379">
            <v>4</v>
          </cell>
          <cell r="B379" t="str">
            <v xml:space="preserve"> DITTO, BUT 50 PAIRS</v>
          </cell>
          <cell r="C379">
            <v>400</v>
          </cell>
          <cell r="D379" t="str">
            <v>M</v>
          </cell>
          <cell r="E379">
            <v>133</v>
          </cell>
          <cell r="F379">
            <v>53200</v>
          </cell>
          <cell r="H379">
            <v>0</v>
          </cell>
          <cell r="I379">
            <v>0.25600000000000001</v>
          </cell>
          <cell r="J379">
            <v>102</v>
          </cell>
          <cell r="K379">
            <v>133</v>
          </cell>
          <cell r="L379">
            <v>53200</v>
          </cell>
          <cell r="M379">
            <v>0</v>
          </cell>
          <cell r="N379">
            <v>0</v>
          </cell>
          <cell r="O379">
            <v>72</v>
          </cell>
          <cell r="P379">
            <v>28800</v>
          </cell>
        </row>
        <row r="380">
          <cell r="A380">
            <v>5</v>
          </cell>
          <cell r="B380" t="str">
            <v xml:space="preserve"> MISCELLANEOUS MATERIALS</v>
          </cell>
          <cell r="C380">
            <v>1</v>
          </cell>
          <cell r="D380" t="str">
            <v>LOT</v>
          </cell>
          <cell r="E380">
            <v>10290</v>
          </cell>
          <cell r="F380">
            <v>10290</v>
          </cell>
          <cell r="H380">
            <v>0</v>
          </cell>
          <cell r="I380">
            <v>105</v>
          </cell>
          <cell r="J380">
            <v>105</v>
          </cell>
          <cell r="K380">
            <v>10290</v>
          </cell>
          <cell r="L380">
            <v>10290</v>
          </cell>
          <cell r="M380">
            <v>0</v>
          </cell>
          <cell r="N380">
            <v>0</v>
          </cell>
          <cell r="O380">
            <v>29400</v>
          </cell>
          <cell r="P380">
            <v>29400</v>
          </cell>
        </row>
        <row r="381">
          <cell r="B381" t="str">
            <v>SUB-TOTAL : (E)</v>
          </cell>
          <cell r="F381">
            <v>493190</v>
          </cell>
          <cell r="H381">
            <v>0</v>
          </cell>
          <cell r="J381">
            <v>452</v>
          </cell>
          <cell r="K381">
            <v>0</v>
          </cell>
          <cell r="L381">
            <v>493190</v>
          </cell>
          <cell r="M381">
            <v>0</v>
          </cell>
          <cell r="N381">
            <v>0</v>
          </cell>
          <cell r="O381">
            <v>0</v>
          </cell>
          <cell r="P381">
            <v>126500</v>
          </cell>
        </row>
        <row r="382">
          <cell r="F382">
            <v>0</v>
          </cell>
          <cell r="H382">
            <v>0</v>
          </cell>
          <cell r="J382">
            <v>0</v>
          </cell>
          <cell r="K382">
            <v>0</v>
          </cell>
          <cell r="L382">
            <v>0</v>
          </cell>
          <cell r="M382">
            <v>0</v>
          </cell>
          <cell r="N382">
            <v>0</v>
          </cell>
          <cell r="O382">
            <v>0</v>
          </cell>
          <cell r="P382">
            <v>0</v>
          </cell>
        </row>
        <row r="383">
          <cell r="F383">
            <v>0</v>
          </cell>
          <cell r="H383">
            <v>0</v>
          </cell>
          <cell r="J383">
            <v>0</v>
          </cell>
          <cell r="K383">
            <v>0</v>
          </cell>
          <cell r="L383">
            <v>0</v>
          </cell>
          <cell r="M383">
            <v>0</v>
          </cell>
          <cell r="N383">
            <v>0</v>
          </cell>
          <cell r="O383">
            <v>0</v>
          </cell>
          <cell r="P383">
            <v>0</v>
          </cell>
        </row>
        <row r="384">
          <cell r="A384" t="str">
            <v>F.</v>
          </cell>
          <cell r="B384" t="str">
            <v>PAGE/INTERCOMMUNICATION SYSTEM</v>
          </cell>
          <cell r="D384" t="str">
            <v xml:space="preserve"> </v>
          </cell>
          <cell r="F384">
            <v>0</v>
          </cell>
          <cell r="H384">
            <v>0</v>
          </cell>
          <cell r="J384">
            <v>0</v>
          </cell>
          <cell r="K384">
            <v>0</v>
          </cell>
          <cell r="L384">
            <v>0</v>
          </cell>
          <cell r="M384">
            <v>0</v>
          </cell>
          <cell r="N384">
            <v>0</v>
          </cell>
          <cell r="O384">
            <v>0</v>
          </cell>
          <cell r="P384">
            <v>0</v>
          </cell>
        </row>
        <row r="385">
          <cell r="A385">
            <v>1</v>
          </cell>
          <cell r="B385" t="str">
            <v xml:space="preserve"> PAGE/PARTY STATION, SINGLE PARTY LINE</v>
          </cell>
          <cell r="C385">
            <v>10</v>
          </cell>
          <cell r="D385" t="str">
            <v>SET</v>
          </cell>
          <cell r="E385">
            <v>19700</v>
          </cell>
          <cell r="F385">
            <v>197000</v>
          </cell>
          <cell r="H385">
            <v>0</v>
          </cell>
          <cell r="I385">
            <v>12</v>
          </cell>
          <cell r="J385">
            <v>120</v>
          </cell>
          <cell r="K385">
            <v>19700</v>
          </cell>
          <cell r="L385">
            <v>197000</v>
          </cell>
          <cell r="M385">
            <v>0</v>
          </cell>
          <cell r="N385">
            <v>0</v>
          </cell>
          <cell r="O385">
            <v>3360</v>
          </cell>
          <cell r="P385">
            <v>33600</v>
          </cell>
        </row>
        <row r="386">
          <cell r="B386" t="str">
            <v xml:space="preserve"> CL.1, DIV.2 , G-T #730-104 OR EQUAL</v>
          </cell>
          <cell r="F386">
            <v>0</v>
          </cell>
          <cell r="H386">
            <v>0</v>
          </cell>
          <cell r="J386">
            <v>0</v>
          </cell>
          <cell r="K386">
            <v>0</v>
          </cell>
          <cell r="L386">
            <v>0</v>
          </cell>
          <cell r="M386">
            <v>0</v>
          </cell>
          <cell r="N386">
            <v>0</v>
          </cell>
          <cell r="O386">
            <v>0</v>
          </cell>
          <cell r="P386">
            <v>0</v>
          </cell>
        </row>
        <row r="387">
          <cell r="A387">
            <v>2</v>
          </cell>
          <cell r="B387" t="str">
            <v>DITTO, BUT INDOOR TYPE, G-T #700-102</v>
          </cell>
          <cell r="C387">
            <v>4</v>
          </cell>
          <cell r="D387" t="str">
            <v>SET</v>
          </cell>
          <cell r="E387">
            <v>17800</v>
          </cell>
          <cell r="F387">
            <v>71200</v>
          </cell>
          <cell r="H387">
            <v>0</v>
          </cell>
          <cell r="I387">
            <v>10</v>
          </cell>
          <cell r="J387">
            <v>40</v>
          </cell>
          <cell r="K387">
            <v>17800</v>
          </cell>
          <cell r="L387">
            <v>71200</v>
          </cell>
          <cell r="M387">
            <v>0</v>
          </cell>
          <cell r="N387">
            <v>0</v>
          </cell>
          <cell r="O387">
            <v>2800</v>
          </cell>
          <cell r="P387">
            <v>11200</v>
          </cell>
        </row>
        <row r="388">
          <cell r="A388">
            <v>3</v>
          </cell>
          <cell r="B388" t="str">
            <v>DITTO, BUT DESK MOUNT. TYPE, G-T #726-102</v>
          </cell>
          <cell r="C388">
            <v>1</v>
          </cell>
          <cell r="D388" t="str">
            <v>SET</v>
          </cell>
          <cell r="E388">
            <v>23000</v>
          </cell>
          <cell r="F388">
            <v>23000</v>
          </cell>
          <cell r="H388">
            <v>0</v>
          </cell>
          <cell r="I388">
            <v>12</v>
          </cell>
          <cell r="J388">
            <v>12</v>
          </cell>
          <cell r="K388">
            <v>23000</v>
          </cell>
          <cell r="L388">
            <v>23000</v>
          </cell>
          <cell r="M388">
            <v>0</v>
          </cell>
          <cell r="N388">
            <v>0</v>
          </cell>
          <cell r="O388">
            <v>3360</v>
          </cell>
          <cell r="P388">
            <v>3360</v>
          </cell>
        </row>
        <row r="389">
          <cell r="A389">
            <v>4</v>
          </cell>
          <cell r="B389" t="str">
            <v xml:space="preserve"> HOT DIPPED GALVANIZED STEEL SUPPORT, C100</v>
          </cell>
          <cell r="C389">
            <v>10</v>
          </cell>
          <cell r="D389" t="str">
            <v>SET</v>
          </cell>
          <cell r="E389">
            <v>1500</v>
          </cell>
          <cell r="F389">
            <v>15000</v>
          </cell>
          <cell r="H389">
            <v>0</v>
          </cell>
          <cell r="I389">
            <v>4</v>
          </cell>
          <cell r="J389">
            <v>40</v>
          </cell>
          <cell r="K389">
            <v>1500</v>
          </cell>
          <cell r="L389">
            <v>15000</v>
          </cell>
          <cell r="M389">
            <v>0</v>
          </cell>
          <cell r="N389">
            <v>0</v>
          </cell>
          <cell r="O389">
            <v>1120</v>
          </cell>
          <cell r="P389">
            <v>11200</v>
          </cell>
        </row>
        <row r="390">
          <cell r="B390" t="str">
            <v>3M LG., W/ SMALL FOUNDATION</v>
          </cell>
          <cell r="F390">
            <v>0</v>
          </cell>
          <cell r="H390">
            <v>0</v>
          </cell>
          <cell r="J390">
            <v>0</v>
          </cell>
          <cell r="K390">
            <v>0</v>
          </cell>
          <cell r="L390">
            <v>0</v>
          </cell>
          <cell r="M390">
            <v>0</v>
          </cell>
          <cell r="N390">
            <v>0</v>
          </cell>
          <cell r="O390">
            <v>0</v>
          </cell>
          <cell r="P390">
            <v>0</v>
          </cell>
        </row>
        <row r="391">
          <cell r="A391">
            <v>5</v>
          </cell>
          <cell r="B391" t="str">
            <v xml:space="preserve"> DRIVER, W/MOLDED LEXAN FOR DIV. 2 G-T </v>
          </cell>
          <cell r="C391">
            <v>16</v>
          </cell>
          <cell r="D391" t="str">
            <v>SET</v>
          </cell>
          <cell r="E391">
            <v>3300</v>
          </cell>
          <cell r="F391">
            <v>52800</v>
          </cell>
          <cell r="H391">
            <v>0</v>
          </cell>
          <cell r="I391">
            <v>3</v>
          </cell>
          <cell r="J391">
            <v>48</v>
          </cell>
          <cell r="K391">
            <v>3300</v>
          </cell>
          <cell r="L391">
            <v>52800</v>
          </cell>
          <cell r="M391">
            <v>0</v>
          </cell>
          <cell r="N391">
            <v>0</v>
          </cell>
          <cell r="O391">
            <v>840</v>
          </cell>
          <cell r="P391">
            <v>13440</v>
          </cell>
        </row>
        <row r="392">
          <cell r="B392" t="str">
            <v xml:space="preserve"> 13314-001</v>
          </cell>
          <cell r="F392">
            <v>0</v>
          </cell>
          <cell r="H392">
            <v>0</v>
          </cell>
          <cell r="J392">
            <v>0</v>
          </cell>
          <cell r="K392">
            <v>0</v>
          </cell>
          <cell r="L392">
            <v>0</v>
          </cell>
          <cell r="M392">
            <v>0</v>
          </cell>
          <cell r="N392">
            <v>0</v>
          </cell>
          <cell r="O392">
            <v>0</v>
          </cell>
          <cell r="P392">
            <v>0</v>
          </cell>
        </row>
        <row r="393">
          <cell r="A393">
            <v>6</v>
          </cell>
          <cell r="B393" t="str">
            <v xml:space="preserve"> HORN SPEAKER W/ EPOXY G-T 13304-002</v>
          </cell>
          <cell r="C393">
            <v>16</v>
          </cell>
          <cell r="D393" t="str">
            <v>SET</v>
          </cell>
          <cell r="E393">
            <v>6000</v>
          </cell>
          <cell r="F393">
            <v>96000</v>
          </cell>
          <cell r="H393">
            <v>0</v>
          </cell>
          <cell r="I393">
            <v>5</v>
          </cell>
          <cell r="J393">
            <v>80</v>
          </cell>
          <cell r="K393">
            <v>6000</v>
          </cell>
          <cell r="L393">
            <v>96000</v>
          </cell>
          <cell r="M393">
            <v>0</v>
          </cell>
          <cell r="N393">
            <v>0</v>
          </cell>
          <cell r="O393">
            <v>1400</v>
          </cell>
          <cell r="P393">
            <v>22400</v>
          </cell>
        </row>
        <row r="394">
          <cell r="B394" t="str">
            <v xml:space="preserve"> MOUNTING ASSEMBLY, G-T 411A1SPL</v>
          </cell>
          <cell r="F394">
            <v>0</v>
          </cell>
          <cell r="H394">
            <v>0</v>
          </cell>
          <cell r="J394">
            <v>0</v>
          </cell>
          <cell r="K394">
            <v>0</v>
          </cell>
          <cell r="L394">
            <v>0</v>
          </cell>
          <cell r="M394">
            <v>0</v>
          </cell>
          <cell r="N394">
            <v>0</v>
          </cell>
          <cell r="O394">
            <v>0</v>
          </cell>
          <cell r="P394">
            <v>0</v>
          </cell>
        </row>
        <row r="395">
          <cell r="A395">
            <v>7</v>
          </cell>
          <cell r="B395" t="str">
            <v xml:space="preserve"> LINE BALANCE UNIT G-T 305-001 OR EQUAL</v>
          </cell>
          <cell r="C395">
            <v>1</v>
          </cell>
          <cell r="D395" t="str">
            <v>SET</v>
          </cell>
          <cell r="E395">
            <v>2600</v>
          </cell>
          <cell r="F395">
            <v>2600</v>
          </cell>
          <cell r="G395">
            <v>4</v>
          </cell>
          <cell r="H395">
            <v>0</v>
          </cell>
          <cell r="I395">
            <v>4</v>
          </cell>
          <cell r="J395">
            <v>4</v>
          </cell>
          <cell r="K395">
            <v>2600</v>
          </cell>
          <cell r="L395">
            <v>2600</v>
          </cell>
          <cell r="M395">
            <v>0</v>
          </cell>
          <cell r="N395">
            <v>0</v>
          </cell>
          <cell r="O395">
            <v>1120</v>
          </cell>
          <cell r="P395">
            <v>1120</v>
          </cell>
        </row>
        <row r="396">
          <cell r="A396">
            <v>8</v>
          </cell>
          <cell r="B396" t="str">
            <v xml:space="preserve"> CABLE, OVERALL &amp; INDIVIDUAL SHIELDED, 300V 8P-#14AWG</v>
          </cell>
          <cell r="C396">
            <v>2700</v>
          </cell>
          <cell r="D396" t="str">
            <v>M</v>
          </cell>
          <cell r="E396">
            <v>137</v>
          </cell>
          <cell r="F396">
            <v>369900</v>
          </cell>
          <cell r="H396">
            <v>0</v>
          </cell>
          <cell r="I396">
            <v>0.17799999999999999</v>
          </cell>
          <cell r="J396">
            <v>481</v>
          </cell>
          <cell r="K396">
            <v>137</v>
          </cell>
          <cell r="L396">
            <v>369900</v>
          </cell>
          <cell r="M396">
            <v>0</v>
          </cell>
          <cell r="N396">
            <v>0</v>
          </cell>
          <cell r="O396">
            <v>50</v>
          </cell>
          <cell r="P396">
            <v>135000</v>
          </cell>
        </row>
        <row r="397">
          <cell r="A397">
            <v>9</v>
          </cell>
          <cell r="B397" t="str">
            <v>XLPE CABLE 3C-3.5SQ.MM</v>
          </cell>
          <cell r="C397">
            <v>2800</v>
          </cell>
          <cell r="D397" t="str">
            <v>M</v>
          </cell>
          <cell r="E397">
            <v>15</v>
          </cell>
          <cell r="F397">
            <v>42000</v>
          </cell>
          <cell r="H397">
            <v>0</v>
          </cell>
          <cell r="I397">
            <v>7.9000000000000001E-2</v>
          </cell>
          <cell r="J397">
            <v>221</v>
          </cell>
          <cell r="K397">
            <v>15</v>
          </cell>
          <cell r="L397">
            <v>42000</v>
          </cell>
          <cell r="M397">
            <v>0</v>
          </cell>
          <cell r="N397">
            <v>0</v>
          </cell>
          <cell r="O397">
            <v>22</v>
          </cell>
          <cell r="P397">
            <v>61600</v>
          </cell>
        </row>
        <row r="398">
          <cell r="A398">
            <v>10</v>
          </cell>
          <cell r="B398" t="str">
            <v xml:space="preserve"> SPEAKER CABLE, TWISTED PAIR #18 AWG</v>
          </cell>
          <cell r="C398">
            <v>50</v>
          </cell>
          <cell r="D398" t="str">
            <v>M</v>
          </cell>
          <cell r="E398">
            <v>12</v>
          </cell>
          <cell r="F398">
            <v>600</v>
          </cell>
          <cell r="H398">
            <v>0</v>
          </cell>
          <cell r="I398">
            <v>6.2E-2</v>
          </cell>
          <cell r="J398">
            <v>3</v>
          </cell>
          <cell r="K398">
            <v>12</v>
          </cell>
          <cell r="L398">
            <v>600</v>
          </cell>
          <cell r="M398">
            <v>0</v>
          </cell>
          <cell r="N398">
            <v>0</v>
          </cell>
          <cell r="O398">
            <v>17</v>
          </cell>
          <cell r="P398">
            <v>850</v>
          </cell>
        </row>
        <row r="399">
          <cell r="A399">
            <v>11</v>
          </cell>
          <cell r="B399" t="str">
            <v>RSG CONDUIT, 2"</v>
          </cell>
          <cell r="C399">
            <v>100</v>
          </cell>
          <cell r="D399" t="str">
            <v>M</v>
          </cell>
          <cell r="E399">
            <v>105</v>
          </cell>
          <cell r="F399">
            <v>10500</v>
          </cell>
          <cell r="H399">
            <v>0</v>
          </cell>
          <cell r="I399">
            <v>0.98</v>
          </cell>
          <cell r="J399">
            <v>98</v>
          </cell>
          <cell r="K399">
            <v>105</v>
          </cell>
          <cell r="L399">
            <v>10500</v>
          </cell>
          <cell r="M399">
            <v>0</v>
          </cell>
          <cell r="N399">
            <v>0</v>
          </cell>
          <cell r="O399">
            <v>274</v>
          </cell>
          <cell r="P399">
            <v>27400</v>
          </cell>
        </row>
        <row r="400">
          <cell r="A400">
            <v>12</v>
          </cell>
          <cell r="B400" t="str">
            <v>DITTO BUT 3/4"</v>
          </cell>
          <cell r="C400">
            <v>50</v>
          </cell>
          <cell r="D400" t="str">
            <v>M</v>
          </cell>
          <cell r="E400">
            <v>32</v>
          </cell>
          <cell r="F400">
            <v>1600</v>
          </cell>
          <cell r="H400">
            <v>0</v>
          </cell>
          <cell r="I400">
            <v>0.47</v>
          </cell>
          <cell r="J400">
            <v>24</v>
          </cell>
          <cell r="K400">
            <v>32</v>
          </cell>
          <cell r="L400">
            <v>1600</v>
          </cell>
          <cell r="M400">
            <v>0</v>
          </cell>
          <cell r="N400">
            <v>0</v>
          </cell>
          <cell r="O400">
            <v>132</v>
          </cell>
          <cell r="P400">
            <v>6600</v>
          </cell>
        </row>
        <row r="401">
          <cell r="A401">
            <v>13</v>
          </cell>
          <cell r="B401" t="str">
            <v xml:space="preserve"> FLEXIBLE CONDUIT, 3/4", 1M LG, W/ TWO CONNECTOR</v>
          </cell>
          <cell r="C401">
            <v>16</v>
          </cell>
          <cell r="D401" t="str">
            <v>M</v>
          </cell>
          <cell r="E401">
            <v>81</v>
          </cell>
          <cell r="F401">
            <v>1296</v>
          </cell>
          <cell r="H401">
            <v>0</v>
          </cell>
          <cell r="I401">
            <v>0.56000000000000005</v>
          </cell>
          <cell r="J401">
            <v>9</v>
          </cell>
          <cell r="K401">
            <v>81</v>
          </cell>
          <cell r="L401">
            <v>1296</v>
          </cell>
          <cell r="M401">
            <v>0</v>
          </cell>
          <cell r="N401">
            <v>0</v>
          </cell>
          <cell r="O401">
            <v>157</v>
          </cell>
          <cell r="P401">
            <v>2512</v>
          </cell>
        </row>
        <row r="402">
          <cell r="A402">
            <v>14</v>
          </cell>
          <cell r="B402" t="str">
            <v xml:space="preserve"> HOT DIPPED GALVANIZED CONDUIT FITTING, UNION,</v>
          </cell>
          <cell r="C402">
            <v>1</v>
          </cell>
          <cell r="D402" t="str">
            <v>LOT</v>
          </cell>
          <cell r="E402">
            <v>36300</v>
          </cell>
          <cell r="F402">
            <v>36300</v>
          </cell>
          <cell r="H402">
            <v>0</v>
          </cell>
          <cell r="I402">
            <v>61</v>
          </cell>
          <cell r="J402">
            <v>61</v>
          </cell>
          <cell r="K402">
            <v>36300</v>
          </cell>
          <cell r="L402">
            <v>36300</v>
          </cell>
          <cell r="M402">
            <v>0</v>
          </cell>
          <cell r="N402">
            <v>0</v>
          </cell>
          <cell r="O402">
            <v>17080</v>
          </cell>
          <cell r="P402">
            <v>17080</v>
          </cell>
        </row>
        <row r="403">
          <cell r="B403" t="str">
            <v>SEALING FITTING</v>
          </cell>
          <cell r="F403">
            <v>0</v>
          </cell>
          <cell r="H403">
            <v>0</v>
          </cell>
          <cell r="J403">
            <v>0</v>
          </cell>
          <cell r="K403">
            <v>0</v>
          </cell>
          <cell r="L403">
            <v>0</v>
          </cell>
          <cell r="M403">
            <v>0</v>
          </cell>
          <cell r="N403">
            <v>0</v>
          </cell>
          <cell r="O403">
            <v>0</v>
          </cell>
          <cell r="P403">
            <v>0</v>
          </cell>
        </row>
        <row r="404">
          <cell r="A404">
            <v>15</v>
          </cell>
          <cell r="B404" t="str">
            <v>HOT DIPPED GALVALNIZED STEEL U-CHANNEL 41x41x2.0t</v>
          </cell>
          <cell r="C404">
            <v>15</v>
          </cell>
          <cell r="D404" t="str">
            <v>M</v>
          </cell>
          <cell r="E404">
            <v>82</v>
          </cell>
          <cell r="F404">
            <v>1230</v>
          </cell>
          <cell r="H404">
            <v>0</v>
          </cell>
          <cell r="I404">
            <v>0.40699999999999997</v>
          </cell>
          <cell r="J404">
            <v>6</v>
          </cell>
          <cell r="K404">
            <v>82</v>
          </cell>
          <cell r="L404">
            <v>1230</v>
          </cell>
          <cell r="M404">
            <v>0</v>
          </cell>
          <cell r="N404">
            <v>0</v>
          </cell>
          <cell r="O404">
            <v>114</v>
          </cell>
          <cell r="P404">
            <v>1710</v>
          </cell>
        </row>
        <row r="405">
          <cell r="A405">
            <v>16</v>
          </cell>
          <cell r="B405" t="str">
            <v>VHF PORTABLE MARINE BAND EXP-PROOF WALKY-TALKY</v>
          </cell>
          <cell r="C405">
            <v>2</v>
          </cell>
          <cell r="D405" t="str">
            <v>SET</v>
          </cell>
          <cell r="E405">
            <v>20000</v>
          </cell>
          <cell r="F405">
            <v>40000</v>
          </cell>
          <cell r="H405">
            <v>0</v>
          </cell>
          <cell r="J405">
            <v>0</v>
          </cell>
          <cell r="K405">
            <v>20000</v>
          </cell>
          <cell r="L405">
            <v>40000</v>
          </cell>
          <cell r="M405">
            <v>0</v>
          </cell>
          <cell r="N405">
            <v>0</v>
          </cell>
          <cell r="O405">
            <v>0</v>
          </cell>
          <cell r="P405">
            <v>0</v>
          </cell>
        </row>
        <row r="406">
          <cell r="A406">
            <v>17</v>
          </cell>
          <cell r="B406" t="str">
            <v xml:space="preserve"> MISCELLANEOUS MATERIALS </v>
          </cell>
          <cell r="C406">
            <v>1</v>
          </cell>
          <cell r="D406" t="str">
            <v>LOT</v>
          </cell>
          <cell r="E406">
            <v>48051.3</v>
          </cell>
          <cell r="F406">
            <v>48051</v>
          </cell>
          <cell r="H406">
            <v>0</v>
          </cell>
          <cell r="I406">
            <v>62.35</v>
          </cell>
          <cell r="J406">
            <v>62</v>
          </cell>
          <cell r="K406">
            <v>48051</v>
          </cell>
          <cell r="L406">
            <v>48051</v>
          </cell>
          <cell r="M406">
            <v>0</v>
          </cell>
          <cell r="N406">
            <v>0</v>
          </cell>
          <cell r="O406">
            <v>17458</v>
          </cell>
          <cell r="P406">
            <v>17458</v>
          </cell>
        </row>
        <row r="407">
          <cell r="B407" t="str">
            <v>SUB-TOTAL : (F)</v>
          </cell>
          <cell r="F407">
            <v>1009077</v>
          </cell>
          <cell r="H407">
            <v>0</v>
          </cell>
          <cell r="J407">
            <v>1309</v>
          </cell>
          <cell r="K407">
            <v>0</v>
          </cell>
          <cell r="L407">
            <v>1009077</v>
          </cell>
          <cell r="M407">
            <v>0</v>
          </cell>
          <cell r="N407">
            <v>0</v>
          </cell>
          <cell r="O407">
            <v>0</v>
          </cell>
          <cell r="P407">
            <v>366530</v>
          </cell>
        </row>
        <row r="408">
          <cell r="F408">
            <v>0</v>
          </cell>
          <cell r="H408">
            <v>0</v>
          </cell>
          <cell r="J408">
            <v>0</v>
          </cell>
          <cell r="K408">
            <v>0</v>
          </cell>
          <cell r="L408">
            <v>0</v>
          </cell>
          <cell r="M408">
            <v>0</v>
          </cell>
          <cell r="N408">
            <v>0</v>
          </cell>
          <cell r="O408">
            <v>0</v>
          </cell>
          <cell r="P408">
            <v>0</v>
          </cell>
        </row>
        <row r="409">
          <cell r="F409">
            <v>0</v>
          </cell>
          <cell r="H409">
            <v>0</v>
          </cell>
          <cell r="J409">
            <v>0</v>
          </cell>
          <cell r="K409">
            <v>0</v>
          </cell>
          <cell r="L409">
            <v>0</v>
          </cell>
          <cell r="M409">
            <v>0</v>
          </cell>
          <cell r="N409">
            <v>0</v>
          </cell>
          <cell r="O409">
            <v>0</v>
          </cell>
          <cell r="P409">
            <v>0</v>
          </cell>
        </row>
        <row r="410">
          <cell r="A410" t="str">
            <v>G.</v>
          </cell>
          <cell r="B410" t="str">
            <v>CCTV SYSTEM</v>
          </cell>
          <cell r="D410" t="str">
            <v xml:space="preserve"> </v>
          </cell>
          <cell r="F410">
            <v>0</v>
          </cell>
          <cell r="H410">
            <v>0</v>
          </cell>
          <cell r="J410">
            <v>0</v>
          </cell>
          <cell r="K410">
            <v>0</v>
          </cell>
          <cell r="L410">
            <v>0</v>
          </cell>
          <cell r="M410">
            <v>0</v>
          </cell>
          <cell r="N410">
            <v>0</v>
          </cell>
          <cell r="O410">
            <v>0</v>
          </cell>
          <cell r="P410">
            <v>0</v>
          </cell>
        </row>
        <row r="411">
          <cell r="A411">
            <v>1</v>
          </cell>
          <cell r="B411" t="str">
            <v xml:space="preserve"> 20" BLACK-AND-WHITE VEDIO MONITOR,  </v>
          </cell>
          <cell r="C411">
            <v>1</v>
          </cell>
          <cell r="D411" t="str">
            <v>SET</v>
          </cell>
          <cell r="E411">
            <v>9450</v>
          </cell>
          <cell r="F411">
            <v>9450</v>
          </cell>
          <cell r="H411">
            <v>0</v>
          </cell>
          <cell r="I411">
            <v>4</v>
          </cell>
          <cell r="J411">
            <v>4</v>
          </cell>
          <cell r="K411">
            <v>9450</v>
          </cell>
          <cell r="L411">
            <v>9450</v>
          </cell>
          <cell r="M411">
            <v>0</v>
          </cell>
          <cell r="N411">
            <v>0</v>
          </cell>
          <cell r="O411">
            <v>1120</v>
          </cell>
          <cell r="P411">
            <v>1120</v>
          </cell>
        </row>
        <row r="412">
          <cell r="A412">
            <v>2</v>
          </cell>
          <cell r="B412" t="str">
            <v xml:space="preserve"> BLACK-AND-WHITE CAMERA,1/2 CCD</v>
          </cell>
          <cell r="C412">
            <v>6</v>
          </cell>
          <cell r="D412" t="str">
            <v>SET</v>
          </cell>
          <cell r="E412">
            <v>8100</v>
          </cell>
          <cell r="F412">
            <v>48600</v>
          </cell>
          <cell r="H412">
            <v>0</v>
          </cell>
          <cell r="I412">
            <v>8</v>
          </cell>
          <cell r="J412">
            <v>48</v>
          </cell>
          <cell r="K412">
            <v>8100</v>
          </cell>
          <cell r="L412">
            <v>48600</v>
          </cell>
          <cell r="M412">
            <v>0</v>
          </cell>
          <cell r="N412">
            <v>0</v>
          </cell>
          <cell r="O412">
            <v>2240</v>
          </cell>
          <cell r="P412">
            <v>13440</v>
          </cell>
        </row>
        <row r="413">
          <cell r="A413">
            <v>3</v>
          </cell>
          <cell r="B413" t="str">
            <v xml:space="preserve"> MOTORIZED LENS, 10X, AUTO IRIS/FOCUS</v>
          </cell>
          <cell r="C413">
            <v>2</v>
          </cell>
          <cell r="D413" t="str">
            <v>PCS</v>
          </cell>
          <cell r="E413">
            <v>18900</v>
          </cell>
          <cell r="F413">
            <v>37800</v>
          </cell>
          <cell r="H413">
            <v>0</v>
          </cell>
          <cell r="I413">
            <v>2</v>
          </cell>
          <cell r="J413">
            <v>4</v>
          </cell>
          <cell r="K413">
            <v>18900</v>
          </cell>
          <cell r="L413">
            <v>37800</v>
          </cell>
          <cell r="M413">
            <v>0</v>
          </cell>
          <cell r="N413">
            <v>0</v>
          </cell>
          <cell r="O413">
            <v>560</v>
          </cell>
          <cell r="P413">
            <v>1120</v>
          </cell>
        </row>
        <row r="414">
          <cell r="A414">
            <v>4</v>
          </cell>
          <cell r="B414" t="str">
            <v xml:space="preserve"> FIXED LENS, AUTO IRIS 16 mm, </v>
          </cell>
          <cell r="C414">
            <v>4</v>
          </cell>
          <cell r="D414" t="str">
            <v>PCS</v>
          </cell>
          <cell r="E414">
            <v>4050</v>
          </cell>
          <cell r="F414">
            <v>16200</v>
          </cell>
          <cell r="H414">
            <v>0</v>
          </cell>
          <cell r="I414">
            <v>2</v>
          </cell>
          <cell r="J414">
            <v>8</v>
          </cell>
          <cell r="K414">
            <v>4050</v>
          </cell>
          <cell r="L414">
            <v>16200</v>
          </cell>
          <cell r="M414">
            <v>0</v>
          </cell>
          <cell r="N414">
            <v>0</v>
          </cell>
          <cell r="O414">
            <v>560</v>
          </cell>
          <cell r="P414">
            <v>2240</v>
          </cell>
        </row>
        <row r="415">
          <cell r="A415">
            <v>5</v>
          </cell>
          <cell r="B415" t="str">
            <v xml:space="preserve"> EXPLOSION ROOF HOUSING</v>
          </cell>
          <cell r="C415">
            <v>4</v>
          </cell>
          <cell r="D415" t="str">
            <v>SET</v>
          </cell>
          <cell r="E415">
            <v>148500</v>
          </cell>
          <cell r="F415">
            <v>594000</v>
          </cell>
          <cell r="H415">
            <v>0</v>
          </cell>
          <cell r="I415">
            <v>8</v>
          </cell>
          <cell r="J415">
            <v>32</v>
          </cell>
          <cell r="K415">
            <v>148500</v>
          </cell>
          <cell r="L415">
            <v>594000</v>
          </cell>
          <cell r="M415">
            <v>0</v>
          </cell>
          <cell r="N415">
            <v>0</v>
          </cell>
          <cell r="O415">
            <v>2240</v>
          </cell>
          <cell r="P415">
            <v>8960</v>
          </cell>
        </row>
        <row r="416">
          <cell r="A416">
            <v>6</v>
          </cell>
          <cell r="B416" t="str">
            <v>WEATHER PROOF HOUSING</v>
          </cell>
          <cell r="C416">
            <v>2</v>
          </cell>
          <cell r="D416" t="str">
            <v>SET</v>
          </cell>
          <cell r="E416">
            <v>49500</v>
          </cell>
          <cell r="F416">
            <v>99000</v>
          </cell>
          <cell r="H416">
            <v>0</v>
          </cell>
          <cell r="I416">
            <v>6</v>
          </cell>
          <cell r="J416">
            <v>12</v>
          </cell>
          <cell r="K416">
            <v>49500</v>
          </cell>
          <cell r="L416">
            <v>99000</v>
          </cell>
          <cell r="M416">
            <v>0</v>
          </cell>
          <cell r="N416">
            <v>0</v>
          </cell>
          <cell r="O416">
            <v>1680</v>
          </cell>
          <cell r="P416">
            <v>3360</v>
          </cell>
        </row>
        <row r="417">
          <cell r="A417">
            <v>7</v>
          </cell>
          <cell r="B417" t="str">
            <v xml:space="preserve"> PAN-AND-TILT DRIVER, CL.1 DIV.2</v>
          </cell>
          <cell r="C417">
            <v>2</v>
          </cell>
          <cell r="D417" t="str">
            <v>SET</v>
          </cell>
          <cell r="E417">
            <v>148500</v>
          </cell>
          <cell r="F417">
            <v>297000</v>
          </cell>
          <cell r="H417">
            <v>0</v>
          </cell>
          <cell r="I417">
            <v>8</v>
          </cell>
          <cell r="J417">
            <v>16</v>
          </cell>
          <cell r="K417">
            <v>148500</v>
          </cell>
          <cell r="L417">
            <v>297000</v>
          </cell>
          <cell r="M417">
            <v>0</v>
          </cell>
          <cell r="N417">
            <v>0</v>
          </cell>
          <cell r="O417">
            <v>2240</v>
          </cell>
          <cell r="P417">
            <v>4480</v>
          </cell>
        </row>
        <row r="418">
          <cell r="A418">
            <v>8</v>
          </cell>
          <cell r="B418" t="str">
            <v>24 hr  VCR</v>
          </cell>
          <cell r="C418">
            <v>1</v>
          </cell>
          <cell r="D418" t="str">
            <v>SET</v>
          </cell>
          <cell r="E418">
            <v>45000</v>
          </cell>
          <cell r="F418">
            <v>45000</v>
          </cell>
          <cell r="H418">
            <v>0</v>
          </cell>
          <cell r="I418">
            <v>8</v>
          </cell>
          <cell r="J418">
            <v>8</v>
          </cell>
          <cell r="K418">
            <v>45000</v>
          </cell>
          <cell r="L418">
            <v>45000</v>
          </cell>
          <cell r="M418">
            <v>0</v>
          </cell>
          <cell r="N418">
            <v>0</v>
          </cell>
          <cell r="O418">
            <v>2240</v>
          </cell>
          <cell r="P418">
            <v>2240</v>
          </cell>
        </row>
        <row r="419">
          <cell r="A419">
            <v>9</v>
          </cell>
          <cell r="B419" t="str">
            <v>CONTROL SIGNAL DISTRIBUTION UNIT, 5 CHANNEL</v>
          </cell>
          <cell r="C419">
            <v>1</v>
          </cell>
          <cell r="D419" t="str">
            <v>SET</v>
          </cell>
          <cell r="E419">
            <v>45000</v>
          </cell>
          <cell r="F419">
            <v>45000</v>
          </cell>
          <cell r="H419">
            <v>0</v>
          </cell>
          <cell r="I419">
            <v>8</v>
          </cell>
          <cell r="J419">
            <v>8</v>
          </cell>
          <cell r="K419">
            <v>45000</v>
          </cell>
          <cell r="L419">
            <v>45000</v>
          </cell>
          <cell r="M419">
            <v>0</v>
          </cell>
          <cell r="N419">
            <v>0</v>
          </cell>
          <cell r="O419">
            <v>2240</v>
          </cell>
          <cell r="P419">
            <v>2240</v>
          </cell>
        </row>
        <row r="420">
          <cell r="A420">
            <v>10</v>
          </cell>
          <cell r="B420" t="str">
            <v>VEDIO MULTIPLEXER, 9-CHANNEL</v>
          </cell>
          <cell r="C420">
            <v>1</v>
          </cell>
          <cell r="D420" t="str">
            <v>SET</v>
          </cell>
          <cell r="E420">
            <v>32000</v>
          </cell>
          <cell r="F420">
            <v>32000</v>
          </cell>
          <cell r="H420">
            <v>0</v>
          </cell>
          <cell r="I420">
            <v>20</v>
          </cell>
          <cell r="J420">
            <v>20</v>
          </cell>
          <cell r="K420">
            <v>32000</v>
          </cell>
          <cell r="L420">
            <v>32000</v>
          </cell>
          <cell r="M420">
            <v>0</v>
          </cell>
          <cell r="N420">
            <v>0</v>
          </cell>
          <cell r="O420">
            <v>5600</v>
          </cell>
          <cell r="P420">
            <v>5600</v>
          </cell>
        </row>
        <row r="421">
          <cell r="A421">
            <v>11</v>
          </cell>
          <cell r="B421" t="str">
            <v xml:space="preserve"> VIDEO COXIAL CABLE, PWC 7C2V OR EQUAL</v>
          </cell>
          <cell r="C421">
            <v>2000</v>
          </cell>
          <cell r="D421" t="str">
            <v>M</v>
          </cell>
          <cell r="E421">
            <v>16</v>
          </cell>
          <cell r="F421">
            <v>32000</v>
          </cell>
          <cell r="H421">
            <v>0</v>
          </cell>
          <cell r="I421">
            <v>0.1</v>
          </cell>
          <cell r="J421">
            <v>200</v>
          </cell>
          <cell r="K421">
            <v>16</v>
          </cell>
          <cell r="L421">
            <v>32000</v>
          </cell>
          <cell r="M421">
            <v>0</v>
          </cell>
          <cell r="N421">
            <v>0</v>
          </cell>
          <cell r="O421">
            <v>28</v>
          </cell>
          <cell r="P421">
            <v>56000</v>
          </cell>
        </row>
        <row r="422">
          <cell r="A422">
            <v>12</v>
          </cell>
          <cell r="B422" t="str">
            <v>SHIELDED CABLE, 8C-1.25 SQ.MM</v>
          </cell>
          <cell r="C422">
            <v>1600</v>
          </cell>
          <cell r="D422" t="str">
            <v>M</v>
          </cell>
          <cell r="E422">
            <v>32</v>
          </cell>
          <cell r="F422">
            <v>51200</v>
          </cell>
          <cell r="H422">
            <v>0</v>
          </cell>
          <cell r="I422">
            <v>7.0000000000000007E-2</v>
          </cell>
          <cell r="J422">
            <v>112</v>
          </cell>
          <cell r="K422">
            <v>32</v>
          </cell>
          <cell r="L422">
            <v>51200</v>
          </cell>
          <cell r="M422">
            <v>0</v>
          </cell>
          <cell r="N422">
            <v>0</v>
          </cell>
          <cell r="O422">
            <v>20</v>
          </cell>
          <cell r="P422">
            <v>32000</v>
          </cell>
        </row>
        <row r="423">
          <cell r="A423">
            <v>13</v>
          </cell>
          <cell r="B423" t="str">
            <v>600V XLPE CABLE, 3C-5.5 SQ.MM</v>
          </cell>
          <cell r="C423">
            <v>1500</v>
          </cell>
          <cell r="D423" t="str">
            <v>M</v>
          </cell>
          <cell r="E423">
            <v>20</v>
          </cell>
          <cell r="F423">
            <v>30000</v>
          </cell>
          <cell r="H423">
            <v>0</v>
          </cell>
          <cell r="I423">
            <v>0.1</v>
          </cell>
          <cell r="J423">
            <v>150</v>
          </cell>
          <cell r="K423">
            <v>20</v>
          </cell>
          <cell r="L423">
            <v>30000</v>
          </cell>
          <cell r="M423">
            <v>0</v>
          </cell>
          <cell r="N423">
            <v>0</v>
          </cell>
          <cell r="O423">
            <v>28</v>
          </cell>
          <cell r="P423">
            <v>42000</v>
          </cell>
        </row>
        <row r="424">
          <cell r="A424">
            <v>14</v>
          </cell>
          <cell r="B424" t="str">
            <v xml:space="preserve">JUNCTION BOX CL.1 DIV.2 GROUP D 250L x 250W x 150D </v>
          </cell>
          <cell r="C424">
            <v>4</v>
          </cell>
          <cell r="D424" t="str">
            <v>SET</v>
          </cell>
          <cell r="E424">
            <v>8000</v>
          </cell>
          <cell r="F424">
            <v>32000</v>
          </cell>
          <cell r="H424">
            <v>0</v>
          </cell>
          <cell r="I424">
            <v>4</v>
          </cell>
          <cell r="J424">
            <v>16</v>
          </cell>
          <cell r="K424">
            <v>8000</v>
          </cell>
          <cell r="L424">
            <v>32000</v>
          </cell>
          <cell r="M424">
            <v>0</v>
          </cell>
          <cell r="N424">
            <v>0</v>
          </cell>
          <cell r="O424">
            <v>1120</v>
          </cell>
          <cell r="P424">
            <v>4480</v>
          </cell>
        </row>
        <row r="425">
          <cell r="A425">
            <v>15</v>
          </cell>
          <cell r="B425" t="str">
            <v xml:space="preserve">JUNCTION BOX WEATHER PROOF 250L x 250W x 150D </v>
          </cell>
          <cell r="C425">
            <v>2</v>
          </cell>
          <cell r="D425" t="str">
            <v>SET</v>
          </cell>
          <cell r="E425">
            <v>4000</v>
          </cell>
          <cell r="F425">
            <v>8000</v>
          </cell>
          <cell r="H425">
            <v>0</v>
          </cell>
          <cell r="I425">
            <v>3</v>
          </cell>
          <cell r="J425">
            <v>6</v>
          </cell>
          <cell r="K425">
            <v>4000</v>
          </cell>
          <cell r="L425">
            <v>8000</v>
          </cell>
          <cell r="M425">
            <v>0</v>
          </cell>
          <cell r="N425">
            <v>0</v>
          </cell>
          <cell r="O425">
            <v>840</v>
          </cell>
          <cell r="P425">
            <v>1680</v>
          </cell>
        </row>
        <row r="426">
          <cell r="A426">
            <v>16</v>
          </cell>
          <cell r="B426" t="str">
            <v>RSG CONDUIT, 2"</v>
          </cell>
          <cell r="C426">
            <v>250</v>
          </cell>
          <cell r="D426" t="str">
            <v>M</v>
          </cell>
          <cell r="E426">
            <v>105</v>
          </cell>
          <cell r="F426">
            <v>26250</v>
          </cell>
          <cell r="H426">
            <v>0</v>
          </cell>
          <cell r="I426">
            <v>0.98</v>
          </cell>
          <cell r="J426">
            <v>245</v>
          </cell>
          <cell r="K426">
            <v>105</v>
          </cell>
          <cell r="L426">
            <v>26250</v>
          </cell>
          <cell r="M426">
            <v>0</v>
          </cell>
          <cell r="N426">
            <v>0</v>
          </cell>
          <cell r="O426">
            <v>274</v>
          </cell>
          <cell r="P426">
            <v>68500</v>
          </cell>
        </row>
        <row r="427">
          <cell r="A427">
            <v>17</v>
          </cell>
          <cell r="B427" t="str">
            <v>HOT DIPPED GALVALNIZED STEEL U-CHANNEL 41x41x2.0t</v>
          </cell>
          <cell r="C427">
            <v>15</v>
          </cell>
          <cell r="D427" t="str">
            <v>M</v>
          </cell>
          <cell r="E427">
            <v>82</v>
          </cell>
          <cell r="F427">
            <v>1230</v>
          </cell>
          <cell r="H427">
            <v>0</v>
          </cell>
          <cell r="I427">
            <v>0.40699999999999997</v>
          </cell>
          <cell r="J427">
            <v>6</v>
          </cell>
          <cell r="K427">
            <v>82</v>
          </cell>
          <cell r="L427">
            <v>1230</v>
          </cell>
          <cell r="M427">
            <v>0</v>
          </cell>
          <cell r="N427">
            <v>0</v>
          </cell>
          <cell r="O427">
            <v>114</v>
          </cell>
          <cell r="P427">
            <v>1710</v>
          </cell>
        </row>
        <row r="428">
          <cell r="A428">
            <v>18</v>
          </cell>
          <cell r="B428" t="str">
            <v xml:space="preserve">CAMERA SUPPORT, HOT DIPPED GALVANIZED STEEL </v>
          </cell>
          <cell r="C428">
            <v>4</v>
          </cell>
          <cell r="D428" t="str">
            <v>SET</v>
          </cell>
          <cell r="E428">
            <v>8100</v>
          </cell>
          <cell r="F428">
            <v>32400</v>
          </cell>
          <cell r="H428">
            <v>0</v>
          </cell>
          <cell r="I428">
            <v>4</v>
          </cell>
          <cell r="J428">
            <v>16</v>
          </cell>
          <cell r="K428">
            <v>8100</v>
          </cell>
          <cell r="L428">
            <v>32400</v>
          </cell>
          <cell r="M428">
            <v>0</v>
          </cell>
          <cell r="N428">
            <v>0</v>
          </cell>
          <cell r="O428">
            <v>1120</v>
          </cell>
          <cell r="P428">
            <v>4480</v>
          </cell>
        </row>
        <row r="429">
          <cell r="B429" t="str">
            <v>W/ COATING, WALL MOUNT. TYPE</v>
          </cell>
          <cell r="F429">
            <v>0</v>
          </cell>
          <cell r="H429">
            <v>0</v>
          </cell>
          <cell r="J429">
            <v>0</v>
          </cell>
          <cell r="K429">
            <v>0</v>
          </cell>
          <cell r="L429">
            <v>0</v>
          </cell>
          <cell r="M429">
            <v>0</v>
          </cell>
          <cell r="N429">
            <v>0</v>
          </cell>
          <cell r="O429">
            <v>0</v>
          </cell>
          <cell r="P429">
            <v>0</v>
          </cell>
        </row>
        <row r="430">
          <cell r="A430">
            <v>19</v>
          </cell>
          <cell r="B430" t="str">
            <v xml:space="preserve">CAMERA SUPPORT, HOT DIPPED GALVANIZED STEEL </v>
          </cell>
          <cell r="C430">
            <v>6</v>
          </cell>
          <cell r="D430" t="str">
            <v>SET</v>
          </cell>
          <cell r="E430">
            <v>14000</v>
          </cell>
          <cell r="F430">
            <v>84000</v>
          </cell>
          <cell r="H430">
            <v>0</v>
          </cell>
          <cell r="I430">
            <v>20</v>
          </cell>
          <cell r="J430">
            <v>120</v>
          </cell>
          <cell r="K430">
            <v>14000</v>
          </cell>
          <cell r="L430">
            <v>84000</v>
          </cell>
          <cell r="M430">
            <v>0</v>
          </cell>
          <cell r="N430">
            <v>0</v>
          </cell>
          <cell r="O430">
            <v>5600</v>
          </cell>
          <cell r="P430">
            <v>33600</v>
          </cell>
        </row>
        <row r="431">
          <cell r="B431" t="str">
            <v>W/ COATING, STANCHION TYPE, 3M H , W/FUNDATION</v>
          </cell>
          <cell r="F431">
            <v>0</v>
          </cell>
          <cell r="H431">
            <v>0</v>
          </cell>
          <cell r="J431">
            <v>0</v>
          </cell>
          <cell r="K431">
            <v>0</v>
          </cell>
          <cell r="L431">
            <v>0</v>
          </cell>
          <cell r="M431">
            <v>0</v>
          </cell>
          <cell r="N431">
            <v>0</v>
          </cell>
          <cell r="O431">
            <v>0</v>
          </cell>
          <cell r="P431">
            <v>0</v>
          </cell>
        </row>
        <row r="432">
          <cell r="A432">
            <v>20</v>
          </cell>
          <cell r="B432" t="str">
            <v xml:space="preserve"> HOT DIPPED GALVANIZED CONDUIT FITTING, UNION,</v>
          </cell>
          <cell r="C432">
            <v>1</v>
          </cell>
          <cell r="D432" t="str">
            <v>LOT</v>
          </cell>
          <cell r="E432">
            <v>78750</v>
          </cell>
          <cell r="F432">
            <v>78750</v>
          </cell>
          <cell r="H432">
            <v>0</v>
          </cell>
          <cell r="I432">
            <v>122.5</v>
          </cell>
          <cell r="J432">
            <v>123</v>
          </cell>
          <cell r="K432">
            <v>78750</v>
          </cell>
          <cell r="L432">
            <v>78750</v>
          </cell>
          <cell r="M432">
            <v>0</v>
          </cell>
          <cell r="N432">
            <v>0</v>
          </cell>
          <cell r="O432">
            <v>34300</v>
          </cell>
          <cell r="P432">
            <v>34300</v>
          </cell>
        </row>
        <row r="433">
          <cell r="B433" t="str">
            <v>SEALING FITTING</v>
          </cell>
          <cell r="F433">
            <v>0</v>
          </cell>
          <cell r="H433">
            <v>0</v>
          </cell>
          <cell r="J433">
            <v>0</v>
          </cell>
          <cell r="K433">
            <v>0</v>
          </cell>
          <cell r="L433">
            <v>0</v>
          </cell>
          <cell r="M433">
            <v>0</v>
          </cell>
          <cell r="N433">
            <v>0</v>
          </cell>
          <cell r="O433">
            <v>0</v>
          </cell>
          <cell r="P433">
            <v>0</v>
          </cell>
        </row>
        <row r="434">
          <cell r="A434">
            <v>21</v>
          </cell>
          <cell r="B434" t="str">
            <v>FIBER OPTIC CABLE CABLE , 1 FIBERS</v>
          </cell>
          <cell r="C434">
            <v>1250</v>
          </cell>
          <cell r="D434" t="str">
            <v>M</v>
          </cell>
          <cell r="E434">
            <v>38</v>
          </cell>
          <cell r="F434">
            <v>47500</v>
          </cell>
          <cell r="H434">
            <v>0</v>
          </cell>
          <cell r="I434">
            <v>0.1</v>
          </cell>
          <cell r="J434">
            <v>125</v>
          </cell>
          <cell r="K434">
            <v>38</v>
          </cell>
          <cell r="L434">
            <v>47500</v>
          </cell>
          <cell r="M434">
            <v>0</v>
          </cell>
          <cell r="N434">
            <v>0</v>
          </cell>
          <cell r="O434">
            <v>28</v>
          </cell>
          <cell r="P434">
            <v>35000</v>
          </cell>
        </row>
        <row r="435">
          <cell r="A435">
            <v>22</v>
          </cell>
          <cell r="B435" t="str">
            <v>FIBER OPTIC VIDEO SIGNAL RECEIVER</v>
          </cell>
          <cell r="C435">
            <v>1</v>
          </cell>
          <cell r="D435" t="str">
            <v>SET</v>
          </cell>
          <cell r="E435">
            <v>23400</v>
          </cell>
          <cell r="F435">
            <v>23400</v>
          </cell>
          <cell r="H435">
            <v>0</v>
          </cell>
          <cell r="I435">
            <v>4</v>
          </cell>
          <cell r="J435">
            <v>4</v>
          </cell>
          <cell r="K435">
            <v>23400</v>
          </cell>
          <cell r="L435">
            <v>23400</v>
          </cell>
          <cell r="M435">
            <v>0</v>
          </cell>
          <cell r="N435">
            <v>0</v>
          </cell>
          <cell r="O435">
            <v>1120</v>
          </cell>
          <cell r="P435">
            <v>1120</v>
          </cell>
        </row>
        <row r="436">
          <cell r="A436">
            <v>23</v>
          </cell>
          <cell r="B436" t="str">
            <v>FIBER OPTIC VIDEO SIGNAL TRANSMITER</v>
          </cell>
          <cell r="C436">
            <v>1</v>
          </cell>
          <cell r="D436" t="str">
            <v>SET</v>
          </cell>
          <cell r="E436">
            <v>25200</v>
          </cell>
          <cell r="F436">
            <v>25200</v>
          </cell>
          <cell r="H436">
            <v>0</v>
          </cell>
          <cell r="I436">
            <v>4</v>
          </cell>
          <cell r="J436">
            <v>4</v>
          </cell>
          <cell r="K436">
            <v>25200</v>
          </cell>
          <cell r="L436">
            <v>25200</v>
          </cell>
          <cell r="M436">
            <v>0</v>
          </cell>
          <cell r="N436">
            <v>0</v>
          </cell>
          <cell r="O436">
            <v>1120</v>
          </cell>
          <cell r="P436">
            <v>1120</v>
          </cell>
        </row>
        <row r="437">
          <cell r="A437">
            <v>24</v>
          </cell>
          <cell r="B437" t="str">
            <v xml:space="preserve"> MISCELLANEOUS MATERIALS</v>
          </cell>
          <cell r="C437">
            <v>1</v>
          </cell>
          <cell r="D437" t="str">
            <v>LOT</v>
          </cell>
          <cell r="E437">
            <v>50879.4</v>
          </cell>
          <cell r="F437">
            <v>50879</v>
          </cell>
          <cell r="H437">
            <v>0</v>
          </cell>
          <cell r="I437">
            <v>38.61</v>
          </cell>
          <cell r="J437">
            <v>39</v>
          </cell>
          <cell r="K437">
            <v>50879</v>
          </cell>
          <cell r="L437">
            <v>50879</v>
          </cell>
          <cell r="M437">
            <v>0</v>
          </cell>
          <cell r="N437">
            <v>0</v>
          </cell>
          <cell r="O437">
            <v>10811</v>
          </cell>
          <cell r="P437">
            <v>10811</v>
          </cell>
        </row>
        <row r="438">
          <cell r="B438" t="str">
            <v>SUB-TOTAL : (G)</v>
          </cell>
          <cell r="F438">
            <v>1746859</v>
          </cell>
          <cell r="H438">
            <v>0</v>
          </cell>
          <cell r="J438">
            <v>1326</v>
          </cell>
          <cell r="K438">
            <v>0</v>
          </cell>
          <cell r="L438">
            <v>1746859</v>
          </cell>
          <cell r="M438">
            <v>0</v>
          </cell>
          <cell r="N438">
            <v>0</v>
          </cell>
          <cell r="O438">
            <v>0</v>
          </cell>
          <cell r="P438">
            <v>371601</v>
          </cell>
        </row>
        <row r="439">
          <cell r="F439">
            <v>0</v>
          </cell>
          <cell r="H439">
            <v>0</v>
          </cell>
          <cell r="J439">
            <v>0</v>
          </cell>
          <cell r="K439">
            <v>0</v>
          </cell>
          <cell r="L439">
            <v>0</v>
          </cell>
          <cell r="M439">
            <v>0</v>
          </cell>
          <cell r="N439">
            <v>0</v>
          </cell>
          <cell r="O439">
            <v>0</v>
          </cell>
          <cell r="P439">
            <v>0</v>
          </cell>
        </row>
        <row r="440">
          <cell r="F440">
            <v>0</v>
          </cell>
          <cell r="H440">
            <v>0</v>
          </cell>
          <cell r="J440">
            <v>0</v>
          </cell>
          <cell r="K440">
            <v>0</v>
          </cell>
          <cell r="L440">
            <v>0</v>
          </cell>
          <cell r="M440">
            <v>0</v>
          </cell>
          <cell r="N440">
            <v>0</v>
          </cell>
          <cell r="O440">
            <v>0</v>
          </cell>
          <cell r="P440">
            <v>0</v>
          </cell>
        </row>
        <row r="441">
          <cell r="A441" t="str">
            <v>H.</v>
          </cell>
          <cell r="B441" t="str">
            <v xml:space="preserve"> CATHODIC PROTECTION SYSTEM </v>
          </cell>
          <cell r="F441">
            <v>0</v>
          </cell>
          <cell r="H441">
            <v>0</v>
          </cell>
          <cell r="J441">
            <v>0</v>
          </cell>
          <cell r="K441">
            <v>0</v>
          </cell>
          <cell r="L441">
            <v>0</v>
          </cell>
          <cell r="M441">
            <v>0</v>
          </cell>
          <cell r="N441">
            <v>0</v>
          </cell>
          <cell r="O441">
            <v>0</v>
          </cell>
          <cell r="P441">
            <v>0</v>
          </cell>
        </row>
        <row r="442">
          <cell r="A442">
            <v>1</v>
          </cell>
          <cell r="B442" t="str">
            <v>40LB??????</v>
          </cell>
          <cell r="C442">
            <v>60</v>
          </cell>
          <cell r="D442" t="str">
            <v>SET</v>
          </cell>
          <cell r="E442">
            <v>8000</v>
          </cell>
          <cell r="F442">
            <v>480000</v>
          </cell>
          <cell r="H442">
            <v>0</v>
          </cell>
          <cell r="I442">
            <v>9</v>
          </cell>
          <cell r="J442">
            <v>540</v>
          </cell>
          <cell r="K442">
            <v>8000</v>
          </cell>
          <cell r="L442">
            <v>480000</v>
          </cell>
          <cell r="M442">
            <v>0</v>
          </cell>
          <cell r="N442">
            <v>0</v>
          </cell>
          <cell r="O442">
            <v>2520</v>
          </cell>
          <cell r="P442">
            <v>151200</v>
          </cell>
        </row>
        <row r="443">
          <cell r="A443">
            <v>2</v>
          </cell>
          <cell r="B443" t="str">
            <v xml:space="preserve">ZINC GROUNDING CELL, FOUR ANODE UNITS WITH </v>
          </cell>
          <cell r="C443">
            <v>5</v>
          </cell>
          <cell r="D443" t="str">
            <v>SET</v>
          </cell>
          <cell r="E443">
            <v>14000</v>
          </cell>
          <cell r="F443">
            <v>70000</v>
          </cell>
          <cell r="H443">
            <v>0</v>
          </cell>
          <cell r="I443">
            <v>6</v>
          </cell>
          <cell r="J443">
            <v>30</v>
          </cell>
          <cell r="K443">
            <v>14000</v>
          </cell>
          <cell r="L443">
            <v>70000</v>
          </cell>
          <cell r="M443">
            <v>0</v>
          </cell>
          <cell r="N443">
            <v>0</v>
          </cell>
          <cell r="O443">
            <v>1680</v>
          </cell>
          <cell r="P443">
            <v>8400</v>
          </cell>
        </row>
        <row r="444">
          <cell r="B444" t="str">
            <v xml:space="preserve">10 FT OF #6 AWG HMWPE CATHODIC </v>
          </cell>
          <cell r="F444">
            <v>0</v>
          </cell>
          <cell r="H444">
            <v>0</v>
          </cell>
          <cell r="J444">
            <v>0</v>
          </cell>
          <cell r="K444">
            <v>0</v>
          </cell>
          <cell r="L444">
            <v>0</v>
          </cell>
          <cell r="M444">
            <v>0</v>
          </cell>
          <cell r="N444">
            <v>0</v>
          </cell>
          <cell r="O444">
            <v>0</v>
          </cell>
          <cell r="P444">
            <v>0</v>
          </cell>
        </row>
        <row r="445">
          <cell r="B445" t="str">
            <v xml:space="preserve">PROTECTION COPPER CABLE, 1.4"X1.4"X60" </v>
          </cell>
          <cell r="F445">
            <v>0</v>
          </cell>
          <cell r="H445">
            <v>0</v>
          </cell>
          <cell r="J445">
            <v>0</v>
          </cell>
          <cell r="K445">
            <v>0</v>
          </cell>
          <cell r="L445">
            <v>0</v>
          </cell>
          <cell r="M445">
            <v>0</v>
          </cell>
          <cell r="N445">
            <v>0</v>
          </cell>
          <cell r="O445">
            <v>0</v>
          </cell>
          <cell r="P445">
            <v>0</v>
          </cell>
        </row>
        <row r="446">
          <cell r="B446" t="str">
            <v>ANODE</v>
          </cell>
          <cell r="F446">
            <v>0</v>
          </cell>
          <cell r="H446">
            <v>0</v>
          </cell>
          <cell r="J446">
            <v>0</v>
          </cell>
          <cell r="K446">
            <v>0</v>
          </cell>
          <cell r="L446">
            <v>0</v>
          </cell>
          <cell r="M446">
            <v>0</v>
          </cell>
          <cell r="N446">
            <v>0</v>
          </cell>
          <cell r="O446">
            <v>0</v>
          </cell>
          <cell r="P446">
            <v>0</v>
          </cell>
        </row>
        <row r="447">
          <cell r="A447">
            <v>3</v>
          </cell>
          <cell r="B447" t="str">
            <v>TEST JUNTION BOX</v>
          </cell>
          <cell r="C447">
            <v>7</v>
          </cell>
          <cell r="D447" t="str">
            <v>SET</v>
          </cell>
          <cell r="E447">
            <v>3000</v>
          </cell>
          <cell r="F447">
            <v>21000</v>
          </cell>
          <cell r="H447">
            <v>0</v>
          </cell>
          <cell r="I447">
            <v>6</v>
          </cell>
          <cell r="J447">
            <v>42</v>
          </cell>
          <cell r="K447">
            <v>3000</v>
          </cell>
          <cell r="L447">
            <v>21000</v>
          </cell>
          <cell r="M447">
            <v>0</v>
          </cell>
          <cell r="N447">
            <v>0</v>
          </cell>
          <cell r="O447">
            <v>1680</v>
          </cell>
          <cell r="P447">
            <v>11760</v>
          </cell>
        </row>
        <row r="448">
          <cell r="A448">
            <v>4</v>
          </cell>
          <cell r="B448" t="str">
            <v>Cu-CuS04 REFERENCE ELECTRODE WITH 10 FT OF</v>
          </cell>
          <cell r="C448">
            <v>7</v>
          </cell>
          <cell r="D448" t="str">
            <v>SET</v>
          </cell>
          <cell r="E448">
            <v>4000</v>
          </cell>
          <cell r="F448">
            <v>28000</v>
          </cell>
          <cell r="H448">
            <v>0</v>
          </cell>
          <cell r="I448">
            <v>6</v>
          </cell>
          <cell r="J448">
            <v>42</v>
          </cell>
          <cell r="K448">
            <v>4000</v>
          </cell>
          <cell r="L448">
            <v>28000</v>
          </cell>
          <cell r="M448">
            <v>0</v>
          </cell>
          <cell r="N448">
            <v>0</v>
          </cell>
          <cell r="O448">
            <v>1680</v>
          </cell>
          <cell r="P448">
            <v>11760</v>
          </cell>
        </row>
        <row r="449">
          <cell r="B449" t="str">
            <v xml:space="preserve">#8 AWG HMWPE CATHODIC PROTECTION  </v>
          </cell>
        </row>
        <row r="450">
          <cell r="B450" t="str">
            <v xml:space="preserve">COPPER CABLE &amp; BACKFILL OVER SIZE   </v>
          </cell>
        </row>
        <row r="451">
          <cell r="B451" t="str">
            <v>6" D x 10" L, GLOBAL TYPE OR EQUAL</v>
          </cell>
        </row>
        <row r="452">
          <cell r="A452">
            <v>5</v>
          </cell>
          <cell r="B452" t="str">
            <v>#8AWG 1/C HALAR CABLE</v>
          </cell>
          <cell r="C452">
            <v>475</v>
          </cell>
          <cell r="D452" t="str">
            <v>M</v>
          </cell>
          <cell r="E452">
            <v>120</v>
          </cell>
          <cell r="F452">
            <v>57000</v>
          </cell>
          <cell r="H452">
            <v>0</v>
          </cell>
          <cell r="I452">
            <v>0.12</v>
          </cell>
          <cell r="J452">
            <v>57</v>
          </cell>
          <cell r="K452">
            <v>120</v>
          </cell>
          <cell r="L452">
            <v>57000</v>
          </cell>
          <cell r="M452">
            <v>0</v>
          </cell>
          <cell r="N452">
            <v>0</v>
          </cell>
          <cell r="O452">
            <v>34</v>
          </cell>
          <cell r="P452">
            <v>16150</v>
          </cell>
        </row>
        <row r="453">
          <cell r="A453">
            <v>6</v>
          </cell>
          <cell r="B453" t="str">
            <v>CADWELD POWDER CARTRIDGE, CA-25 TYPE</v>
          </cell>
          <cell r="C453">
            <v>15</v>
          </cell>
          <cell r="D453" t="str">
            <v>PCS</v>
          </cell>
          <cell r="E453">
            <v>125</v>
          </cell>
          <cell r="F453">
            <v>1875</v>
          </cell>
          <cell r="H453">
            <v>0</v>
          </cell>
          <cell r="I453">
            <v>1</v>
          </cell>
          <cell r="J453">
            <v>15</v>
          </cell>
          <cell r="K453">
            <v>125</v>
          </cell>
          <cell r="L453">
            <v>1875</v>
          </cell>
          <cell r="M453">
            <v>0</v>
          </cell>
          <cell r="N453">
            <v>0</v>
          </cell>
          <cell r="O453">
            <v>280</v>
          </cell>
          <cell r="P453">
            <v>4200</v>
          </cell>
        </row>
        <row r="454">
          <cell r="A454">
            <v>7</v>
          </cell>
          <cell r="B454" t="str">
            <v>CADWELD MOLD</v>
          </cell>
          <cell r="C454">
            <v>1</v>
          </cell>
          <cell r="D454" t="str">
            <v>SET</v>
          </cell>
          <cell r="E454">
            <v>1500</v>
          </cell>
          <cell r="F454">
            <v>1500</v>
          </cell>
          <cell r="H454">
            <v>0</v>
          </cell>
          <cell r="J454">
            <v>0</v>
          </cell>
          <cell r="K454">
            <v>1500</v>
          </cell>
          <cell r="L454">
            <v>1500</v>
          </cell>
          <cell r="M454">
            <v>0</v>
          </cell>
          <cell r="N454">
            <v>0</v>
          </cell>
          <cell r="O454">
            <v>0</v>
          </cell>
          <cell r="P454">
            <v>0</v>
          </cell>
        </row>
        <row r="455">
          <cell r="A455">
            <v>8</v>
          </cell>
          <cell r="B455" t="str">
            <v>C TYPE LUG</v>
          </cell>
          <cell r="C455">
            <v>60</v>
          </cell>
          <cell r="D455" t="str">
            <v>PCS</v>
          </cell>
          <cell r="E455">
            <v>50</v>
          </cell>
          <cell r="F455">
            <v>3000</v>
          </cell>
          <cell r="H455">
            <v>0</v>
          </cell>
          <cell r="I455">
            <v>0.5</v>
          </cell>
          <cell r="J455">
            <v>30</v>
          </cell>
          <cell r="K455">
            <v>50</v>
          </cell>
          <cell r="L455">
            <v>3000</v>
          </cell>
          <cell r="M455">
            <v>0</v>
          </cell>
          <cell r="N455">
            <v>0</v>
          </cell>
          <cell r="O455">
            <v>140</v>
          </cell>
          <cell r="P455">
            <v>8400</v>
          </cell>
        </row>
        <row r="456">
          <cell r="A456">
            <v>9</v>
          </cell>
          <cell r="B456" t="str">
            <v>TOOL,MOLD SUPPORT CLAMP CADWELD CAB-320</v>
          </cell>
          <cell r="C456">
            <v>1</v>
          </cell>
          <cell r="D456" t="str">
            <v>PCS</v>
          </cell>
          <cell r="E456">
            <v>2500</v>
          </cell>
          <cell r="F456">
            <v>2500</v>
          </cell>
          <cell r="H456">
            <v>0</v>
          </cell>
          <cell r="J456">
            <v>0</v>
          </cell>
          <cell r="K456">
            <v>2500</v>
          </cell>
          <cell r="L456">
            <v>2500</v>
          </cell>
          <cell r="M456">
            <v>0</v>
          </cell>
          <cell r="N456">
            <v>0</v>
          </cell>
          <cell r="O456">
            <v>0</v>
          </cell>
          <cell r="P456">
            <v>0</v>
          </cell>
        </row>
        <row r="457">
          <cell r="A457">
            <v>10</v>
          </cell>
          <cell r="B457" t="str">
            <v xml:space="preserve">NONMETALLIC CONDUIT, PVC CNS 1302 UPVC </v>
          </cell>
          <cell r="C457">
            <v>285</v>
          </cell>
          <cell r="D457" t="str">
            <v>M</v>
          </cell>
          <cell r="E457">
            <v>16</v>
          </cell>
          <cell r="F457">
            <v>4560</v>
          </cell>
          <cell r="H457">
            <v>0</v>
          </cell>
          <cell r="I457">
            <v>0.5</v>
          </cell>
          <cell r="J457">
            <v>143</v>
          </cell>
          <cell r="K457">
            <v>16</v>
          </cell>
          <cell r="L457">
            <v>4560</v>
          </cell>
          <cell r="M457">
            <v>0</v>
          </cell>
          <cell r="N457">
            <v>0</v>
          </cell>
          <cell r="O457">
            <v>140</v>
          </cell>
          <cell r="P457">
            <v>39900</v>
          </cell>
        </row>
        <row r="458">
          <cell r="B458" t="str">
            <v>TABLE 1, 1"</v>
          </cell>
          <cell r="P458">
            <v>0</v>
          </cell>
        </row>
        <row r="459">
          <cell r="A459">
            <v>11</v>
          </cell>
          <cell r="B459" t="str">
            <v xml:space="preserve">CONCRETE, 3000PSI </v>
          </cell>
          <cell r="C459">
            <v>3</v>
          </cell>
          <cell r="D459" t="str">
            <v>M3</v>
          </cell>
          <cell r="E459" t="str">
            <v>M+L</v>
          </cell>
          <cell r="F459" t="str">
            <v>M+L</v>
          </cell>
          <cell r="H459">
            <v>0</v>
          </cell>
          <cell r="J459">
            <v>0</v>
          </cell>
          <cell r="K459" t="str">
            <v>M+L</v>
          </cell>
          <cell r="L459" t="str">
            <v>M+L</v>
          </cell>
          <cell r="O459">
            <v>2300</v>
          </cell>
          <cell r="P459">
            <v>6900</v>
          </cell>
        </row>
        <row r="460">
          <cell r="A460">
            <v>12</v>
          </cell>
          <cell r="B460" t="str">
            <v>STEEL REINFORCING BAR, 3/8"</v>
          </cell>
          <cell r="C460">
            <v>610</v>
          </cell>
          <cell r="D460" t="str">
            <v>KG</v>
          </cell>
          <cell r="E460" t="str">
            <v>M+L</v>
          </cell>
          <cell r="F460" t="str">
            <v>M+L</v>
          </cell>
          <cell r="H460">
            <v>0</v>
          </cell>
          <cell r="J460">
            <v>0</v>
          </cell>
          <cell r="K460" t="str">
            <v>M+L</v>
          </cell>
          <cell r="L460" t="str">
            <v>M+L</v>
          </cell>
          <cell r="O460">
            <v>16</v>
          </cell>
          <cell r="P460">
            <v>9760</v>
          </cell>
        </row>
        <row r="461">
          <cell r="A461">
            <v>13</v>
          </cell>
          <cell r="B461" t="str">
            <v xml:space="preserve"> EXCAVATION</v>
          </cell>
          <cell r="C461">
            <v>152</v>
          </cell>
          <cell r="D461" t="str">
            <v>M3</v>
          </cell>
          <cell r="E461" t="str">
            <v>M+L</v>
          </cell>
          <cell r="F461" t="str">
            <v>M+L</v>
          </cell>
          <cell r="H461">
            <v>0</v>
          </cell>
          <cell r="J461">
            <v>0</v>
          </cell>
          <cell r="K461" t="str">
            <v>M+L</v>
          </cell>
          <cell r="L461" t="str">
            <v>M+L</v>
          </cell>
          <cell r="O461">
            <v>120</v>
          </cell>
          <cell r="P461">
            <v>18240</v>
          </cell>
        </row>
        <row r="462">
          <cell r="A462">
            <v>14</v>
          </cell>
          <cell r="B462" t="str">
            <v xml:space="preserve"> BACKFILL SAND</v>
          </cell>
          <cell r="C462">
            <v>50</v>
          </cell>
          <cell r="D462" t="str">
            <v>M3</v>
          </cell>
          <cell r="E462" t="str">
            <v>M+L</v>
          </cell>
          <cell r="F462" t="str">
            <v>M+L</v>
          </cell>
          <cell r="H462">
            <v>0</v>
          </cell>
          <cell r="J462">
            <v>0</v>
          </cell>
          <cell r="K462" t="str">
            <v>M+L</v>
          </cell>
          <cell r="L462" t="str">
            <v>M+L</v>
          </cell>
          <cell r="O462">
            <v>550</v>
          </cell>
          <cell r="P462">
            <v>27500</v>
          </cell>
        </row>
        <row r="463">
          <cell r="A463">
            <v>15</v>
          </cell>
          <cell r="B463" t="str">
            <v xml:space="preserve"> BACKFILL STONE</v>
          </cell>
          <cell r="C463">
            <v>31</v>
          </cell>
          <cell r="D463" t="str">
            <v>M3</v>
          </cell>
          <cell r="E463" t="str">
            <v>M+L</v>
          </cell>
          <cell r="F463" t="str">
            <v>M+L</v>
          </cell>
          <cell r="H463">
            <v>0</v>
          </cell>
          <cell r="J463">
            <v>0</v>
          </cell>
          <cell r="K463" t="str">
            <v>M+L</v>
          </cell>
          <cell r="L463" t="str">
            <v>M+L</v>
          </cell>
          <cell r="O463">
            <v>520</v>
          </cell>
          <cell r="P463">
            <v>16120</v>
          </cell>
        </row>
        <row r="464">
          <cell r="A464">
            <v>16</v>
          </cell>
          <cell r="B464" t="str">
            <v xml:space="preserve"> DISPOSAL</v>
          </cell>
          <cell r="C464">
            <v>80</v>
          </cell>
          <cell r="D464" t="str">
            <v>M3</v>
          </cell>
          <cell r="E464" t="str">
            <v>M+L</v>
          </cell>
          <cell r="F464" t="str">
            <v>M+L</v>
          </cell>
          <cell r="H464">
            <v>0</v>
          </cell>
          <cell r="J464">
            <v>0</v>
          </cell>
          <cell r="K464" t="str">
            <v>M+L</v>
          </cell>
          <cell r="L464" t="str">
            <v>M+L</v>
          </cell>
          <cell r="O464">
            <v>220</v>
          </cell>
          <cell r="P464">
            <v>17600</v>
          </cell>
        </row>
        <row r="465">
          <cell r="A465">
            <v>17</v>
          </cell>
          <cell r="B465" t="str">
            <v>???????(????)</v>
          </cell>
          <cell r="C465">
            <v>9</v>
          </cell>
          <cell r="D465" t="str">
            <v>PCS</v>
          </cell>
          <cell r="E465">
            <v>500</v>
          </cell>
          <cell r="F465">
            <v>4500</v>
          </cell>
          <cell r="H465">
            <v>0</v>
          </cell>
          <cell r="I465">
            <v>2</v>
          </cell>
          <cell r="J465">
            <v>18</v>
          </cell>
          <cell r="K465">
            <v>500</v>
          </cell>
          <cell r="L465">
            <v>4500</v>
          </cell>
          <cell r="M465">
            <v>0</v>
          </cell>
          <cell r="N465">
            <v>0</v>
          </cell>
          <cell r="O465">
            <v>560</v>
          </cell>
          <cell r="P465">
            <v>5040</v>
          </cell>
        </row>
        <row r="466">
          <cell r="A466">
            <v>18</v>
          </cell>
          <cell r="B466" t="str">
            <v>???????</v>
          </cell>
          <cell r="C466">
            <v>7</v>
          </cell>
          <cell r="D466" t="str">
            <v>ROLL</v>
          </cell>
          <cell r="E466">
            <v>300</v>
          </cell>
          <cell r="F466">
            <v>2100</v>
          </cell>
          <cell r="H466">
            <v>0</v>
          </cell>
          <cell r="I466">
            <v>1</v>
          </cell>
          <cell r="J466">
            <v>7</v>
          </cell>
          <cell r="K466">
            <v>300</v>
          </cell>
          <cell r="L466">
            <v>2100</v>
          </cell>
          <cell r="M466">
            <v>0</v>
          </cell>
          <cell r="N466">
            <v>0</v>
          </cell>
          <cell r="O466">
            <v>280</v>
          </cell>
          <cell r="P466">
            <v>1960</v>
          </cell>
        </row>
        <row r="467">
          <cell r="A467">
            <v>19</v>
          </cell>
          <cell r="B467" t="str">
            <v>????PE???</v>
          </cell>
          <cell r="C467">
            <v>8</v>
          </cell>
          <cell r="D467" t="str">
            <v>PCS</v>
          </cell>
          <cell r="E467">
            <v>350</v>
          </cell>
          <cell r="F467">
            <v>2800</v>
          </cell>
          <cell r="H467">
            <v>0</v>
          </cell>
          <cell r="I467">
            <v>1</v>
          </cell>
          <cell r="J467">
            <v>8</v>
          </cell>
          <cell r="K467">
            <v>350</v>
          </cell>
          <cell r="L467">
            <v>2800</v>
          </cell>
          <cell r="M467">
            <v>0</v>
          </cell>
          <cell r="N467">
            <v>0</v>
          </cell>
          <cell r="O467">
            <v>280</v>
          </cell>
          <cell r="P467">
            <v>2240</v>
          </cell>
        </row>
        <row r="468">
          <cell r="A468">
            <v>20</v>
          </cell>
          <cell r="B468" t="str">
            <v>MISCELLANEOUS INCLUDE ???????? &amp; ???????</v>
          </cell>
          <cell r="C468">
            <v>1</v>
          </cell>
          <cell r="D468" t="str">
            <v>LOT</v>
          </cell>
          <cell r="E468">
            <v>67883.5</v>
          </cell>
          <cell r="F468">
            <v>67884</v>
          </cell>
          <cell r="H468">
            <v>0</v>
          </cell>
          <cell r="I468">
            <v>93.2</v>
          </cell>
          <cell r="J468">
            <v>93</v>
          </cell>
          <cell r="K468">
            <v>67884</v>
          </cell>
          <cell r="L468">
            <v>67884</v>
          </cell>
          <cell r="M468">
            <v>0</v>
          </cell>
          <cell r="N468">
            <v>0</v>
          </cell>
          <cell r="O468">
            <v>26096</v>
          </cell>
          <cell r="P468">
            <v>26096</v>
          </cell>
        </row>
        <row r="469">
          <cell r="B469" t="str">
            <v>SUB-TOTAL : (H)</v>
          </cell>
          <cell r="F469">
            <v>746719</v>
          </cell>
          <cell r="H469">
            <v>0</v>
          </cell>
          <cell r="J469">
            <v>1025</v>
          </cell>
          <cell r="K469">
            <v>0</v>
          </cell>
          <cell r="L469">
            <v>746719</v>
          </cell>
          <cell r="M469">
            <v>0</v>
          </cell>
          <cell r="N469">
            <v>0</v>
          </cell>
          <cell r="O469">
            <v>0</v>
          </cell>
          <cell r="P469">
            <v>383226</v>
          </cell>
        </row>
        <row r="470">
          <cell r="F470">
            <v>0</v>
          </cell>
          <cell r="H470">
            <v>0</v>
          </cell>
          <cell r="J470">
            <v>0</v>
          </cell>
          <cell r="K470">
            <v>0</v>
          </cell>
          <cell r="L470">
            <v>0</v>
          </cell>
          <cell r="M470">
            <v>0</v>
          </cell>
          <cell r="N470">
            <v>0</v>
          </cell>
          <cell r="O470">
            <v>0</v>
          </cell>
          <cell r="P470">
            <v>0</v>
          </cell>
        </row>
        <row r="471">
          <cell r="F471">
            <v>0</v>
          </cell>
          <cell r="H471">
            <v>0</v>
          </cell>
          <cell r="J471">
            <v>0</v>
          </cell>
          <cell r="K471">
            <v>0</v>
          </cell>
          <cell r="L471">
            <v>0</v>
          </cell>
          <cell r="M471">
            <v>0</v>
          </cell>
          <cell r="N471">
            <v>0</v>
          </cell>
          <cell r="O471">
            <v>0</v>
          </cell>
          <cell r="P471">
            <v>0</v>
          </cell>
        </row>
        <row r="472">
          <cell r="F472">
            <v>0</v>
          </cell>
          <cell r="H472">
            <v>0</v>
          </cell>
          <cell r="J472">
            <v>0</v>
          </cell>
          <cell r="K472">
            <v>0</v>
          </cell>
          <cell r="L472">
            <v>0</v>
          </cell>
          <cell r="M472">
            <v>0</v>
          </cell>
          <cell r="N472">
            <v>0</v>
          </cell>
          <cell r="O472">
            <v>0</v>
          </cell>
          <cell r="P472">
            <v>0</v>
          </cell>
        </row>
        <row r="473">
          <cell r="A473" t="str">
            <v>I.</v>
          </cell>
          <cell r="B473" t="str">
            <v>APS SYSTEM</v>
          </cell>
          <cell r="F473">
            <v>0</v>
          </cell>
          <cell r="H473">
            <v>0</v>
          </cell>
          <cell r="I473">
            <v>0</v>
          </cell>
          <cell r="J473">
            <v>0</v>
          </cell>
          <cell r="K473">
            <v>0</v>
          </cell>
          <cell r="L473">
            <v>0</v>
          </cell>
          <cell r="M473">
            <v>0</v>
          </cell>
          <cell r="N473">
            <v>0</v>
          </cell>
          <cell r="O473">
            <v>0</v>
          </cell>
          <cell r="P473">
            <v>0</v>
          </cell>
          <cell r="Q473">
            <v>0</v>
          </cell>
        </row>
        <row r="474">
          <cell r="B474" t="str">
            <v>D&amp;F SYSTEM PANEL, INCLUDING</v>
          </cell>
          <cell r="F474">
            <v>0</v>
          </cell>
          <cell r="H474">
            <v>0</v>
          </cell>
          <cell r="J474">
            <v>0</v>
          </cell>
          <cell r="K474">
            <v>0</v>
          </cell>
          <cell r="L474">
            <v>0</v>
          </cell>
          <cell r="M474">
            <v>0</v>
          </cell>
          <cell r="N474">
            <v>0</v>
          </cell>
          <cell r="O474">
            <v>0</v>
          </cell>
          <cell r="P474">
            <v>0</v>
          </cell>
        </row>
        <row r="475">
          <cell r="A475">
            <v>1</v>
          </cell>
          <cell r="B475" t="str">
            <v>PLC BASE PANEL, INDOOR IP20 ENCLOSURE, W/</v>
          </cell>
          <cell r="C475">
            <v>1</v>
          </cell>
          <cell r="D475" t="str">
            <v>SET</v>
          </cell>
          <cell r="E475">
            <v>1285400</v>
          </cell>
          <cell r="F475">
            <v>1285400</v>
          </cell>
          <cell r="H475">
            <v>0</v>
          </cell>
          <cell r="I475">
            <v>50</v>
          </cell>
          <cell r="J475">
            <v>50</v>
          </cell>
          <cell r="K475">
            <v>1285400</v>
          </cell>
          <cell r="L475">
            <v>1285400</v>
          </cell>
          <cell r="M475">
            <v>0</v>
          </cell>
          <cell r="N475">
            <v>0</v>
          </cell>
          <cell r="O475">
            <v>14000</v>
          </cell>
          <cell r="P475">
            <v>14000</v>
          </cell>
        </row>
        <row r="476">
          <cell r="B476" t="str">
            <v xml:space="preserve">POWER SUPPLY, DIx144, DOx100, </v>
          </cell>
          <cell r="F476">
            <v>0</v>
          </cell>
          <cell r="H476">
            <v>0</v>
          </cell>
          <cell r="J476">
            <v>0</v>
          </cell>
          <cell r="K476">
            <v>0</v>
          </cell>
          <cell r="L476">
            <v>0</v>
          </cell>
          <cell r="M476">
            <v>0</v>
          </cell>
          <cell r="N476">
            <v>0</v>
          </cell>
          <cell r="O476">
            <v>0</v>
          </cell>
          <cell r="P476">
            <v>0</v>
          </cell>
        </row>
        <row r="477">
          <cell r="B477" t="str">
            <v>INTERPOSITION RELAY x50,  WIRING, AND TB.</v>
          </cell>
          <cell r="F477">
            <v>0</v>
          </cell>
          <cell r="H477">
            <v>0</v>
          </cell>
          <cell r="J477">
            <v>0</v>
          </cell>
          <cell r="K477">
            <v>0</v>
          </cell>
          <cell r="L477">
            <v>0</v>
          </cell>
          <cell r="M477">
            <v>0</v>
          </cell>
          <cell r="N477">
            <v>0</v>
          </cell>
          <cell r="O477">
            <v>0</v>
          </cell>
          <cell r="P477">
            <v>0</v>
          </cell>
        </row>
        <row r="478">
          <cell r="B478" t="str">
            <v>SOFTWARE DESIGN PACKAGE</v>
          </cell>
          <cell r="F478">
            <v>0</v>
          </cell>
          <cell r="H478">
            <v>0</v>
          </cell>
          <cell r="J478">
            <v>0</v>
          </cell>
          <cell r="K478">
            <v>0</v>
          </cell>
          <cell r="L478">
            <v>0</v>
          </cell>
          <cell r="M478">
            <v>0</v>
          </cell>
          <cell r="N478">
            <v>0</v>
          </cell>
          <cell r="O478">
            <v>0</v>
          </cell>
          <cell r="P478">
            <v>0</v>
          </cell>
          <cell r="Q478">
            <v>0</v>
          </cell>
        </row>
        <row r="479">
          <cell r="A479">
            <v>2</v>
          </cell>
          <cell r="B479" t="str">
            <v>OPERATION CONSOLE, INCLUDING</v>
          </cell>
          <cell r="C479">
            <v>1</v>
          </cell>
          <cell r="D479" t="str">
            <v>SET</v>
          </cell>
          <cell r="E479">
            <v>357000</v>
          </cell>
          <cell r="F479">
            <v>357000</v>
          </cell>
          <cell r="H479">
            <v>0</v>
          </cell>
          <cell r="I479">
            <v>20</v>
          </cell>
          <cell r="J479">
            <v>20</v>
          </cell>
          <cell r="K479">
            <v>357000</v>
          </cell>
          <cell r="L479">
            <v>357000</v>
          </cell>
          <cell r="M479">
            <v>0</v>
          </cell>
          <cell r="N479">
            <v>0</v>
          </cell>
          <cell r="O479">
            <v>5600</v>
          </cell>
          <cell r="P479">
            <v>5600</v>
          </cell>
        </row>
        <row r="480">
          <cell r="B480" t="str">
            <v>ANNUNCIATOR PANEL, W/ 50 WINDOWS</v>
          </cell>
          <cell r="F480">
            <v>0</v>
          </cell>
          <cell r="H480">
            <v>0</v>
          </cell>
          <cell r="J480">
            <v>0</v>
          </cell>
          <cell r="K480">
            <v>0</v>
          </cell>
          <cell r="L480">
            <v>0</v>
          </cell>
          <cell r="M480">
            <v>0</v>
          </cell>
          <cell r="N480">
            <v>0</v>
          </cell>
          <cell r="O480">
            <v>0</v>
          </cell>
          <cell r="P480">
            <v>0</v>
          </cell>
        </row>
        <row r="481">
          <cell r="B481" t="str">
            <v xml:space="preserve">COMMAND BOARD, W/ 15 PB SWITCH(SW. W/LIGHT) </v>
          </cell>
          <cell r="C481">
            <v>0</v>
          </cell>
          <cell r="D481">
            <v>0</v>
          </cell>
          <cell r="E481">
            <v>0</v>
          </cell>
          <cell r="F481">
            <v>0</v>
          </cell>
          <cell r="G481">
            <v>0</v>
          </cell>
          <cell r="H481">
            <v>0</v>
          </cell>
          <cell r="J481">
            <v>0</v>
          </cell>
          <cell r="K481">
            <v>0</v>
          </cell>
          <cell r="L481">
            <v>0</v>
          </cell>
          <cell r="M481">
            <v>0</v>
          </cell>
          <cell r="N481">
            <v>0</v>
          </cell>
          <cell r="O481">
            <v>0</v>
          </cell>
          <cell r="P481">
            <v>0</v>
          </cell>
        </row>
        <row r="482">
          <cell r="B482" t="str">
            <v>WIRING, AND TB.</v>
          </cell>
          <cell r="F482">
            <v>0</v>
          </cell>
          <cell r="H482">
            <v>0</v>
          </cell>
          <cell r="J482">
            <v>0</v>
          </cell>
          <cell r="K482">
            <v>0</v>
          </cell>
          <cell r="L482">
            <v>0</v>
          </cell>
          <cell r="M482">
            <v>0</v>
          </cell>
          <cell r="N482">
            <v>0</v>
          </cell>
          <cell r="O482">
            <v>0</v>
          </cell>
          <cell r="P482">
            <v>0</v>
          </cell>
        </row>
        <row r="483">
          <cell r="A483">
            <v>3</v>
          </cell>
          <cell r="B483" t="str">
            <v>MIMIC PANEL, ENCLOSURE SIZE 2300Hx1400Wx600D</v>
          </cell>
          <cell r="C483">
            <v>1</v>
          </cell>
          <cell r="D483" t="str">
            <v>SET</v>
          </cell>
          <cell r="E483">
            <v>448000</v>
          </cell>
          <cell r="F483">
            <v>448000</v>
          </cell>
          <cell r="H483">
            <v>0</v>
          </cell>
          <cell r="I483">
            <v>20</v>
          </cell>
          <cell r="J483">
            <v>20</v>
          </cell>
          <cell r="K483">
            <v>448000</v>
          </cell>
          <cell r="L483">
            <v>448000</v>
          </cell>
          <cell r="M483">
            <v>0</v>
          </cell>
          <cell r="N483">
            <v>0</v>
          </cell>
          <cell r="O483">
            <v>5600</v>
          </cell>
          <cell r="P483">
            <v>5600</v>
          </cell>
        </row>
        <row r="484">
          <cell r="A484">
            <v>0</v>
          </cell>
          <cell r="B484" t="str">
            <v>MOSAIC PANEL  SIZE 1200Hx1200W, W/</v>
          </cell>
          <cell r="C484">
            <v>0</v>
          </cell>
          <cell r="D484">
            <v>0</v>
          </cell>
          <cell r="E484">
            <v>0</v>
          </cell>
          <cell r="F484">
            <v>0</v>
          </cell>
          <cell r="G484">
            <v>0</v>
          </cell>
          <cell r="H484">
            <v>0</v>
          </cell>
          <cell r="I484">
            <v>0</v>
          </cell>
          <cell r="J484">
            <v>0</v>
          </cell>
          <cell r="K484">
            <v>0</v>
          </cell>
          <cell r="L484">
            <v>0</v>
          </cell>
          <cell r="M484">
            <v>0</v>
          </cell>
          <cell r="N484">
            <v>0</v>
          </cell>
          <cell r="O484">
            <v>0</v>
          </cell>
          <cell r="P484">
            <v>0</v>
          </cell>
        </row>
        <row r="485">
          <cell r="B485" t="str">
            <v>INDICATION LIGHT x60, POWER SUPPLY, WIRING, AND TB.</v>
          </cell>
          <cell r="F485">
            <v>0</v>
          </cell>
          <cell r="H485">
            <v>0</v>
          </cell>
          <cell r="J485">
            <v>0</v>
          </cell>
          <cell r="K485">
            <v>0</v>
          </cell>
          <cell r="L485">
            <v>0</v>
          </cell>
          <cell r="M485">
            <v>0</v>
          </cell>
          <cell r="N485">
            <v>0</v>
          </cell>
          <cell r="O485">
            <v>0</v>
          </cell>
          <cell r="P485">
            <v>0</v>
          </cell>
        </row>
        <row r="486">
          <cell r="A486">
            <v>4</v>
          </cell>
          <cell r="B486" t="str">
            <v>RECEIVING PANEL, INDOOR IP20 ENCLOSURE, W/</v>
          </cell>
          <cell r="C486">
            <v>1</v>
          </cell>
          <cell r="D486" t="str">
            <v>SET</v>
          </cell>
          <cell r="E486">
            <v>1400000</v>
          </cell>
          <cell r="F486">
            <v>1400000</v>
          </cell>
          <cell r="H486">
            <v>0</v>
          </cell>
          <cell r="I486">
            <v>50</v>
          </cell>
          <cell r="J486">
            <v>50</v>
          </cell>
          <cell r="K486">
            <v>1400000</v>
          </cell>
          <cell r="L486">
            <v>1400000</v>
          </cell>
          <cell r="M486">
            <v>0</v>
          </cell>
          <cell r="N486">
            <v>0</v>
          </cell>
          <cell r="O486">
            <v>14000</v>
          </cell>
          <cell r="P486">
            <v>14000</v>
          </cell>
        </row>
        <row r="487">
          <cell r="B487" t="str">
            <v>UV/IR DETECTOR CONTROLLER, 4-CHANNEL x1</v>
          </cell>
          <cell r="F487">
            <v>0</v>
          </cell>
          <cell r="H487">
            <v>0</v>
          </cell>
          <cell r="J487">
            <v>0</v>
          </cell>
          <cell r="K487">
            <v>0</v>
          </cell>
          <cell r="L487">
            <v>0</v>
          </cell>
          <cell r="M487">
            <v>0</v>
          </cell>
          <cell r="N487">
            <v>0</v>
          </cell>
          <cell r="O487">
            <v>0</v>
          </cell>
          <cell r="P487">
            <v>0</v>
          </cell>
        </row>
        <row r="488">
          <cell r="B488" t="str">
            <v>GAS DETECTOR CONTROLLER, 8-CHANNEL x8</v>
          </cell>
          <cell r="F488">
            <v>0</v>
          </cell>
          <cell r="H488">
            <v>0</v>
          </cell>
          <cell r="J488">
            <v>0</v>
          </cell>
          <cell r="K488">
            <v>0</v>
          </cell>
          <cell r="L488">
            <v>0</v>
          </cell>
          <cell r="M488">
            <v>0</v>
          </cell>
          <cell r="N488">
            <v>0</v>
          </cell>
          <cell r="O488">
            <v>0</v>
          </cell>
          <cell r="P488">
            <v>0</v>
          </cell>
        </row>
        <row r="489">
          <cell r="B489" t="str">
            <v>LOW TEMP. DETECTOR CONTROLLER, 4-CHANNEL x7</v>
          </cell>
          <cell r="F489">
            <v>0</v>
          </cell>
          <cell r="H489">
            <v>0</v>
          </cell>
          <cell r="J489">
            <v>0</v>
          </cell>
          <cell r="K489">
            <v>0</v>
          </cell>
          <cell r="L489">
            <v>0</v>
          </cell>
          <cell r="M489">
            <v>0</v>
          </cell>
          <cell r="N489">
            <v>0</v>
          </cell>
          <cell r="O489">
            <v>0</v>
          </cell>
          <cell r="P489">
            <v>0</v>
          </cell>
        </row>
        <row r="490">
          <cell r="B490" t="str">
            <v>POWER SUPPLY, WIRING, AND TB.</v>
          </cell>
          <cell r="F490">
            <v>0</v>
          </cell>
          <cell r="H490">
            <v>0</v>
          </cell>
          <cell r="J490">
            <v>0</v>
          </cell>
          <cell r="K490">
            <v>0</v>
          </cell>
          <cell r="L490">
            <v>0</v>
          </cell>
          <cell r="M490">
            <v>0</v>
          </cell>
          <cell r="N490">
            <v>0</v>
          </cell>
          <cell r="O490">
            <v>0</v>
          </cell>
          <cell r="P490">
            <v>0</v>
          </cell>
        </row>
        <row r="491">
          <cell r="A491">
            <v>5</v>
          </cell>
          <cell r="B491" t="str">
            <v>MANUAL STATION, 110VAC, CL.1 DIV.2, NEMA-4X</v>
          </cell>
          <cell r="C491">
            <v>16</v>
          </cell>
          <cell r="D491" t="str">
            <v>SET</v>
          </cell>
          <cell r="E491">
            <v>30000</v>
          </cell>
          <cell r="F491">
            <v>480000</v>
          </cell>
          <cell r="H491">
            <v>0</v>
          </cell>
          <cell r="I491">
            <v>5</v>
          </cell>
          <cell r="J491">
            <v>80</v>
          </cell>
          <cell r="K491">
            <v>30000</v>
          </cell>
          <cell r="L491">
            <v>480000</v>
          </cell>
          <cell r="M491">
            <v>0</v>
          </cell>
          <cell r="N491">
            <v>0</v>
          </cell>
          <cell r="O491">
            <v>1400</v>
          </cell>
          <cell r="P491">
            <v>22400</v>
          </cell>
        </row>
        <row r="492">
          <cell r="A492">
            <v>6</v>
          </cell>
          <cell r="B492" t="str">
            <v>SIREN(SPEAKER),, 110VAC, CL.1 DIV.2, NEMA-4X</v>
          </cell>
          <cell r="C492">
            <v>16</v>
          </cell>
          <cell r="D492" t="str">
            <v>SET</v>
          </cell>
          <cell r="E492">
            <v>40000</v>
          </cell>
          <cell r="F492">
            <v>640000</v>
          </cell>
          <cell r="H492">
            <v>0</v>
          </cell>
          <cell r="I492">
            <v>5</v>
          </cell>
          <cell r="J492">
            <v>80</v>
          </cell>
          <cell r="K492">
            <v>40000</v>
          </cell>
          <cell r="L492">
            <v>640000</v>
          </cell>
          <cell r="M492">
            <v>0</v>
          </cell>
          <cell r="N492">
            <v>0</v>
          </cell>
          <cell r="O492">
            <v>1400</v>
          </cell>
          <cell r="P492">
            <v>22400</v>
          </cell>
        </row>
        <row r="493">
          <cell r="A493">
            <v>7</v>
          </cell>
          <cell r="B493" t="str">
            <v>VISUAL ALARM BECON, , 110VAC, CL.1 DIV.2, NEMA-4X</v>
          </cell>
          <cell r="C493">
            <v>16</v>
          </cell>
          <cell r="D493" t="str">
            <v>SET</v>
          </cell>
          <cell r="E493">
            <v>37000</v>
          </cell>
          <cell r="F493">
            <v>592000</v>
          </cell>
          <cell r="H493">
            <v>0</v>
          </cell>
          <cell r="I493">
            <v>5</v>
          </cell>
          <cell r="J493">
            <v>80</v>
          </cell>
          <cell r="K493">
            <v>37000</v>
          </cell>
          <cell r="L493">
            <v>592000</v>
          </cell>
          <cell r="M493">
            <v>0</v>
          </cell>
          <cell r="N493">
            <v>0</v>
          </cell>
          <cell r="O493">
            <v>1400</v>
          </cell>
          <cell r="P493">
            <v>22400</v>
          </cell>
        </row>
        <row r="494">
          <cell r="A494">
            <v>8</v>
          </cell>
          <cell r="B494" t="str">
            <v>UV/IR FLAME DETECTOR, CL.1 DIV.2, NEMA-4X</v>
          </cell>
          <cell r="C494">
            <v>4</v>
          </cell>
          <cell r="D494" t="str">
            <v>SET</v>
          </cell>
          <cell r="E494">
            <v>67000</v>
          </cell>
          <cell r="F494">
            <v>268000</v>
          </cell>
          <cell r="H494">
            <v>0</v>
          </cell>
          <cell r="I494">
            <v>8</v>
          </cell>
          <cell r="J494">
            <v>32</v>
          </cell>
          <cell r="K494">
            <v>67000</v>
          </cell>
          <cell r="L494">
            <v>268000</v>
          </cell>
          <cell r="M494">
            <v>0</v>
          </cell>
          <cell r="N494">
            <v>0</v>
          </cell>
          <cell r="O494">
            <v>2240</v>
          </cell>
          <cell r="P494">
            <v>8960</v>
          </cell>
        </row>
        <row r="495">
          <cell r="A495">
            <v>9</v>
          </cell>
          <cell r="B495" t="str">
            <v>LOW TEMPERATURE DETECTOR, 50FT LG., NEMA-4X</v>
          </cell>
          <cell r="C495">
            <v>4</v>
          </cell>
          <cell r="D495" t="str">
            <v>SET</v>
          </cell>
          <cell r="E495">
            <v>288000</v>
          </cell>
          <cell r="F495">
            <v>1152000</v>
          </cell>
          <cell r="H495">
            <v>0</v>
          </cell>
          <cell r="I495">
            <v>10</v>
          </cell>
          <cell r="J495">
            <v>40</v>
          </cell>
          <cell r="K495">
            <v>288000</v>
          </cell>
          <cell r="L495">
            <v>1152000</v>
          </cell>
          <cell r="M495">
            <v>0</v>
          </cell>
          <cell r="N495">
            <v>0</v>
          </cell>
          <cell r="O495">
            <v>2800</v>
          </cell>
          <cell r="P495">
            <v>11200</v>
          </cell>
        </row>
        <row r="496">
          <cell r="A496">
            <v>10</v>
          </cell>
          <cell r="B496" t="str">
            <v>COMBUSTIBLE GAS DETECTOR,  CATALYTIC TYPE</v>
          </cell>
          <cell r="C496">
            <v>60</v>
          </cell>
          <cell r="D496" t="str">
            <v>EST</v>
          </cell>
          <cell r="E496">
            <v>50000</v>
          </cell>
          <cell r="F496">
            <v>3000000</v>
          </cell>
          <cell r="H496">
            <v>0</v>
          </cell>
          <cell r="I496">
            <v>5</v>
          </cell>
          <cell r="J496">
            <v>300</v>
          </cell>
          <cell r="K496">
            <v>50000</v>
          </cell>
          <cell r="L496">
            <v>3000000</v>
          </cell>
          <cell r="M496">
            <v>0</v>
          </cell>
          <cell r="N496">
            <v>0</v>
          </cell>
          <cell r="O496">
            <v>1400</v>
          </cell>
          <cell r="P496">
            <v>84000</v>
          </cell>
        </row>
        <row r="497">
          <cell r="B497" t="str">
            <v>CL.1, DIV.2, W/ WEATHER HOUSING, FILTER, NEMA-4X</v>
          </cell>
          <cell r="F497">
            <v>0</v>
          </cell>
          <cell r="H497">
            <v>0</v>
          </cell>
          <cell r="J497">
            <v>0</v>
          </cell>
          <cell r="K497">
            <v>0</v>
          </cell>
          <cell r="L497">
            <v>0</v>
          </cell>
          <cell r="M497">
            <v>0</v>
          </cell>
          <cell r="N497">
            <v>0</v>
          </cell>
          <cell r="O497">
            <v>0</v>
          </cell>
          <cell r="P497">
            <v>0</v>
          </cell>
        </row>
        <row r="498">
          <cell r="A498">
            <v>11</v>
          </cell>
          <cell r="B498" t="str">
            <v>GAS DETECTOR TEST KIT FOR 60 DETECTORS &amp; GRAPHIC PANEL</v>
          </cell>
          <cell r="C498">
            <v>1</v>
          </cell>
          <cell r="D498" t="str">
            <v>SET</v>
          </cell>
          <cell r="E498">
            <v>350000</v>
          </cell>
          <cell r="F498">
            <v>350000</v>
          </cell>
          <cell r="H498">
            <v>0</v>
          </cell>
          <cell r="I498">
            <v>10</v>
          </cell>
          <cell r="J498">
            <v>10</v>
          </cell>
          <cell r="K498">
            <v>350000</v>
          </cell>
          <cell r="L498">
            <v>350000</v>
          </cell>
          <cell r="M498">
            <v>0</v>
          </cell>
          <cell r="N498">
            <v>0</v>
          </cell>
          <cell r="O498">
            <v>2800</v>
          </cell>
          <cell r="P498">
            <v>2800</v>
          </cell>
        </row>
        <row r="499">
          <cell r="A499">
            <v>12</v>
          </cell>
          <cell r="B499" t="str">
            <v>R.S.G. CONDUIT/W COUPLING 1"</v>
          </cell>
          <cell r="C499">
            <v>1600</v>
          </cell>
          <cell r="D499" t="str">
            <v>M</v>
          </cell>
          <cell r="E499">
            <v>49</v>
          </cell>
          <cell r="F499">
            <v>78400</v>
          </cell>
          <cell r="H499">
            <v>0</v>
          </cell>
          <cell r="I499">
            <v>0.54</v>
          </cell>
          <cell r="J499">
            <v>864</v>
          </cell>
          <cell r="K499">
            <v>49</v>
          </cell>
          <cell r="L499">
            <v>78400</v>
          </cell>
          <cell r="M499">
            <v>0</v>
          </cell>
          <cell r="N499">
            <v>0</v>
          </cell>
          <cell r="O499">
            <v>151</v>
          </cell>
          <cell r="P499">
            <v>241600</v>
          </cell>
        </row>
        <row r="500">
          <cell r="A500">
            <v>13</v>
          </cell>
          <cell r="B500" t="str">
            <v>R.S.G. CONDUIT/W COUPLING 2"</v>
          </cell>
          <cell r="C500">
            <v>2300</v>
          </cell>
          <cell r="D500" t="str">
            <v>M</v>
          </cell>
          <cell r="E500">
            <v>105</v>
          </cell>
          <cell r="F500">
            <v>241500</v>
          </cell>
          <cell r="H500">
            <v>0</v>
          </cell>
          <cell r="I500">
            <v>0.98</v>
          </cell>
          <cell r="J500">
            <v>2254</v>
          </cell>
          <cell r="K500">
            <v>105</v>
          </cell>
          <cell r="L500">
            <v>241500</v>
          </cell>
          <cell r="M500">
            <v>0</v>
          </cell>
          <cell r="N500">
            <v>0</v>
          </cell>
          <cell r="O500">
            <v>274</v>
          </cell>
          <cell r="P500">
            <v>630200</v>
          </cell>
        </row>
        <row r="501">
          <cell r="A501">
            <v>14</v>
          </cell>
          <cell r="B501" t="str">
            <v>FITTING FOR R.S.G. CONDUIT</v>
          </cell>
          <cell r="C501">
            <v>1</v>
          </cell>
          <cell r="D501" t="str">
            <v>LOT</v>
          </cell>
          <cell r="E501">
            <v>639800</v>
          </cell>
          <cell r="F501">
            <v>639800</v>
          </cell>
          <cell r="H501">
            <v>0</v>
          </cell>
          <cell r="I501">
            <v>935.4</v>
          </cell>
          <cell r="J501">
            <v>935</v>
          </cell>
          <cell r="K501">
            <v>639800</v>
          </cell>
          <cell r="L501">
            <v>639800</v>
          </cell>
          <cell r="M501">
            <v>0</v>
          </cell>
          <cell r="N501">
            <v>0</v>
          </cell>
          <cell r="O501">
            <v>261912</v>
          </cell>
          <cell r="P501">
            <v>261912</v>
          </cell>
        </row>
        <row r="502">
          <cell r="A502">
            <v>15</v>
          </cell>
          <cell r="B502" t="str">
            <v>600V????,???,PVC??,????(OVERALL),</v>
          </cell>
          <cell r="C502">
            <v>650</v>
          </cell>
          <cell r="D502" t="str">
            <v>M</v>
          </cell>
          <cell r="E502">
            <v>37</v>
          </cell>
          <cell r="F502">
            <v>24050</v>
          </cell>
          <cell r="H502">
            <v>0</v>
          </cell>
          <cell r="I502">
            <v>0.11700000000000001</v>
          </cell>
          <cell r="J502">
            <v>76</v>
          </cell>
          <cell r="K502">
            <v>37</v>
          </cell>
          <cell r="L502">
            <v>24050</v>
          </cell>
          <cell r="M502">
            <v>0</v>
          </cell>
          <cell r="N502">
            <v>0</v>
          </cell>
          <cell r="O502">
            <v>33</v>
          </cell>
          <cell r="P502">
            <v>21450</v>
          </cell>
        </row>
        <row r="503">
          <cell r="B503" t="str">
            <v>PVC???? 7C-2SQ.MM</v>
          </cell>
          <cell r="F503">
            <v>0</v>
          </cell>
          <cell r="H503">
            <v>0</v>
          </cell>
          <cell r="J503">
            <v>0</v>
          </cell>
          <cell r="K503">
            <v>0</v>
          </cell>
          <cell r="L503">
            <v>0</v>
          </cell>
          <cell r="M503">
            <v>0</v>
          </cell>
          <cell r="N503">
            <v>0</v>
          </cell>
          <cell r="O503">
            <v>0</v>
          </cell>
          <cell r="P503">
            <v>0</v>
          </cell>
        </row>
        <row r="504">
          <cell r="A504">
            <v>16</v>
          </cell>
          <cell r="B504" t="str">
            <v>600V????,???,PVC??,????(OVERALL),</v>
          </cell>
          <cell r="C504">
            <v>1500</v>
          </cell>
          <cell r="D504" t="str">
            <v>M</v>
          </cell>
          <cell r="E504">
            <v>41</v>
          </cell>
          <cell r="F504">
            <v>61500</v>
          </cell>
          <cell r="H504">
            <v>0</v>
          </cell>
          <cell r="I504">
            <v>0.13300000000000001</v>
          </cell>
          <cell r="J504">
            <v>200</v>
          </cell>
          <cell r="K504">
            <v>41</v>
          </cell>
          <cell r="L504">
            <v>61500</v>
          </cell>
          <cell r="M504">
            <v>0</v>
          </cell>
          <cell r="N504">
            <v>0</v>
          </cell>
          <cell r="O504">
            <v>37</v>
          </cell>
          <cell r="P504">
            <v>55500</v>
          </cell>
        </row>
        <row r="505">
          <cell r="B505" t="str">
            <v>PVC???? 9C-2SQ.MM</v>
          </cell>
          <cell r="F505">
            <v>0</v>
          </cell>
          <cell r="H505">
            <v>0</v>
          </cell>
          <cell r="J505">
            <v>0</v>
          </cell>
          <cell r="K505">
            <v>0</v>
          </cell>
          <cell r="L505">
            <v>0</v>
          </cell>
          <cell r="M505">
            <v>0</v>
          </cell>
          <cell r="N505">
            <v>0</v>
          </cell>
          <cell r="O505">
            <v>0</v>
          </cell>
          <cell r="P505">
            <v>0</v>
          </cell>
        </row>
        <row r="506">
          <cell r="A506">
            <v>17</v>
          </cell>
          <cell r="B506" t="str">
            <v>600V????,???,PVC??,????(OVERALL),</v>
          </cell>
          <cell r="C506">
            <v>2600</v>
          </cell>
          <cell r="D506" t="str">
            <v>M</v>
          </cell>
          <cell r="E506">
            <v>53</v>
          </cell>
          <cell r="F506">
            <v>137800</v>
          </cell>
          <cell r="H506">
            <v>0</v>
          </cell>
          <cell r="I506">
            <v>0.153</v>
          </cell>
          <cell r="J506">
            <v>398</v>
          </cell>
          <cell r="K506">
            <v>53</v>
          </cell>
          <cell r="L506">
            <v>137800</v>
          </cell>
          <cell r="M506">
            <v>0</v>
          </cell>
          <cell r="N506">
            <v>0</v>
          </cell>
          <cell r="O506">
            <v>43</v>
          </cell>
          <cell r="P506">
            <v>111800</v>
          </cell>
        </row>
        <row r="507">
          <cell r="B507" t="str">
            <v>PVC???? 12C-2SQ.MM</v>
          </cell>
          <cell r="F507">
            <v>0</v>
          </cell>
          <cell r="H507">
            <v>0</v>
          </cell>
          <cell r="J507">
            <v>0</v>
          </cell>
          <cell r="K507">
            <v>0</v>
          </cell>
          <cell r="L507">
            <v>0</v>
          </cell>
          <cell r="M507">
            <v>0</v>
          </cell>
          <cell r="N507">
            <v>0</v>
          </cell>
          <cell r="O507">
            <v>0</v>
          </cell>
          <cell r="P507">
            <v>0</v>
          </cell>
        </row>
        <row r="508">
          <cell r="A508">
            <v>18</v>
          </cell>
          <cell r="B508" t="str">
            <v>600V????,???,PVC??,????(OVERALL),</v>
          </cell>
          <cell r="C508">
            <v>10000</v>
          </cell>
          <cell r="D508" t="str">
            <v>M</v>
          </cell>
          <cell r="E508">
            <v>44</v>
          </cell>
          <cell r="F508">
            <v>440000</v>
          </cell>
          <cell r="H508">
            <v>0</v>
          </cell>
          <cell r="I508">
            <v>0.13500000000000001</v>
          </cell>
          <cell r="J508">
            <v>1350</v>
          </cell>
          <cell r="K508">
            <v>44</v>
          </cell>
          <cell r="L508">
            <v>440000</v>
          </cell>
          <cell r="M508">
            <v>0</v>
          </cell>
          <cell r="N508">
            <v>0</v>
          </cell>
          <cell r="O508">
            <v>38</v>
          </cell>
          <cell r="P508">
            <v>380000</v>
          </cell>
        </row>
        <row r="509">
          <cell r="B509" t="str">
            <v>PVC???? 7C-3.5SQ.MM</v>
          </cell>
          <cell r="F509">
            <v>0</v>
          </cell>
          <cell r="H509">
            <v>0</v>
          </cell>
          <cell r="J509">
            <v>0</v>
          </cell>
          <cell r="K509">
            <v>0</v>
          </cell>
          <cell r="L509">
            <v>0</v>
          </cell>
          <cell r="M509">
            <v>0</v>
          </cell>
          <cell r="N509">
            <v>0</v>
          </cell>
          <cell r="O509">
            <v>0</v>
          </cell>
          <cell r="P509">
            <v>0</v>
          </cell>
        </row>
        <row r="510">
          <cell r="A510">
            <v>19</v>
          </cell>
          <cell r="B510" t="str">
            <v>600V????,???,PVC??,????(OVERALL),</v>
          </cell>
          <cell r="C510">
            <v>3000</v>
          </cell>
          <cell r="D510" t="str">
            <v>M</v>
          </cell>
          <cell r="E510">
            <v>76</v>
          </cell>
          <cell r="F510">
            <v>228000</v>
          </cell>
          <cell r="H510">
            <v>0</v>
          </cell>
          <cell r="I510">
            <v>0.193</v>
          </cell>
          <cell r="J510">
            <v>579</v>
          </cell>
          <cell r="K510">
            <v>76</v>
          </cell>
          <cell r="L510">
            <v>228000</v>
          </cell>
          <cell r="M510">
            <v>0</v>
          </cell>
          <cell r="N510">
            <v>0</v>
          </cell>
          <cell r="O510">
            <v>54</v>
          </cell>
          <cell r="P510">
            <v>162000</v>
          </cell>
        </row>
        <row r="511">
          <cell r="B511" t="str">
            <v>PVC???? 19C-2SQ.MM</v>
          </cell>
          <cell r="F511">
            <v>0</v>
          </cell>
          <cell r="H511">
            <v>0</v>
          </cell>
          <cell r="J511">
            <v>0</v>
          </cell>
          <cell r="K511">
            <v>0</v>
          </cell>
          <cell r="L511">
            <v>0</v>
          </cell>
          <cell r="M511">
            <v>0</v>
          </cell>
          <cell r="N511">
            <v>0</v>
          </cell>
          <cell r="O511">
            <v>0</v>
          </cell>
          <cell r="P511">
            <v>0</v>
          </cell>
        </row>
        <row r="512">
          <cell r="A512">
            <v>20</v>
          </cell>
          <cell r="B512" t="str">
            <v>600V????,???,PVC??,????(OVERALL),</v>
          </cell>
          <cell r="C512">
            <v>14000</v>
          </cell>
          <cell r="D512" t="str">
            <v>M</v>
          </cell>
          <cell r="E512">
            <v>119</v>
          </cell>
          <cell r="F512">
            <v>1666000</v>
          </cell>
          <cell r="H512">
            <v>0</v>
          </cell>
          <cell r="I512">
            <v>0.23599999999999999</v>
          </cell>
          <cell r="J512">
            <v>3304</v>
          </cell>
          <cell r="K512">
            <v>119</v>
          </cell>
          <cell r="L512">
            <v>1666000</v>
          </cell>
          <cell r="M512">
            <v>0</v>
          </cell>
          <cell r="N512">
            <v>0</v>
          </cell>
          <cell r="O512">
            <v>66</v>
          </cell>
          <cell r="P512">
            <v>924000</v>
          </cell>
        </row>
        <row r="513">
          <cell r="B513" t="str">
            <v>PVC???? 30C-2SQ.MM</v>
          </cell>
          <cell r="F513">
            <v>0</v>
          </cell>
          <cell r="H513">
            <v>0</v>
          </cell>
          <cell r="J513">
            <v>0</v>
          </cell>
          <cell r="K513">
            <v>0</v>
          </cell>
          <cell r="L513">
            <v>0</v>
          </cell>
          <cell r="M513">
            <v>0</v>
          </cell>
          <cell r="N513">
            <v>0</v>
          </cell>
          <cell r="O513">
            <v>0</v>
          </cell>
          <cell r="P513">
            <v>0</v>
          </cell>
        </row>
        <row r="514">
          <cell r="A514">
            <v>21</v>
          </cell>
          <cell r="B514" t="str">
            <v>300V????,PVC??,????(OVERALL &amp; INDIVID)PVC</v>
          </cell>
          <cell r="C514">
            <v>12000</v>
          </cell>
          <cell r="D514" t="str">
            <v>M</v>
          </cell>
          <cell r="E514">
            <v>17</v>
          </cell>
          <cell r="F514">
            <v>204000</v>
          </cell>
          <cell r="H514">
            <v>0</v>
          </cell>
          <cell r="I514">
            <v>6.4000000000000001E-2</v>
          </cell>
          <cell r="J514">
            <v>768</v>
          </cell>
          <cell r="K514">
            <v>17</v>
          </cell>
          <cell r="L514">
            <v>204000</v>
          </cell>
          <cell r="M514">
            <v>0</v>
          </cell>
          <cell r="N514">
            <v>0</v>
          </cell>
          <cell r="O514">
            <v>18</v>
          </cell>
          <cell r="P514">
            <v>216000</v>
          </cell>
        </row>
        <row r="515">
          <cell r="B515" t="str">
            <v>????  1TxAWG#16</v>
          </cell>
          <cell r="F515">
            <v>0</v>
          </cell>
          <cell r="H515">
            <v>0</v>
          </cell>
          <cell r="J515">
            <v>0</v>
          </cell>
          <cell r="K515">
            <v>0</v>
          </cell>
          <cell r="L515">
            <v>0</v>
          </cell>
          <cell r="M515">
            <v>0</v>
          </cell>
          <cell r="N515">
            <v>0</v>
          </cell>
          <cell r="O515">
            <v>0</v>
          </cell>
          <cell r="P515">
            <v>0</v>
          </cell>
        </row>
        <row r="516">
          <cell r="A516">
            <v>22</v>
          </cell>
          <cell r="B516" t="str">
            <v>300V????,PVC??,????(OVERALL &amp; INDIVID)PVC</v>
          </cell>
          <cell r="C516">
            <v>3500</v>
          </cell>
          <cell r="D516" t="str">
            <v>M</v>
          </cell>
          <cell r="E516">
            <v>227</v>
          </cell>
          <cell r="F516">
            <v>794500</v>
          </cell>
          <cell r="H516">
            <v>0</v>
          </cell>
          <cell r="I516">
            <v>0.25</v>
          </cell>
          <cell r="J516">
            <v>875</v>
          </cell>
          <cell r="K516">
            <v>227</v>
          </cell>
          <cell r="L516">
            <v>794500</v>
          </cell>
          <cell r="M516">
            <v>0</v>
          </cell>
          <cell r="N516">
            <v>0</v>
          </cell>
          <cell r="O516">
            <v>70</v>
          </cell>
          <cell r="P516">
            <v>245000</v>
          </cell>
        </row>
        <row r="517">
          <cell r="B517" t="str">
            <v>????  12TxAWG#14</v>
          </cell>
          <cell r="F517">
            <v>0</v>
          </cell>
          <cell r="H517">
            <v>0</v>
          </cell>
          <cell r="J517">
            <v>0</v>
          </cell>
          <cell r="K517">
            <v>0</v>
          </cell>
          <cell r="L517">
            <v>0</v>
          </cell>
          <cell r="M517">
            <v>0</v>
          </cell>
          <cell r="N517">
            <v>0</v>
          </cell>
          <cell r="O517">
            <v>0</v>
          </cell>
          <cell r="P517">
            <v>0</v>
          </cell>
        </row>
        <row r="518">
          <cell r="A518">
            <v>23</v>
          </cell>
          <cell r="B518" t="str">
            <v>300V????,PVC??,????(OVERALL &amp; INDIVID)PVC</v>
          </cell>
          <cell r="C518">
            <v>350</v>
          </cell>
          <cell r="D518" t="str">
            <v>M</v>
          </cell>
          <cell r="E518">
            <v>471</v>
          </cell>
          <cell r="F518">
            <v>164850</v>
          </cell>
          <cell r="H518">
            <v>0</v>
          </cell>
          <cell r="I518">
            <v>0.4</v>
          </cell>
          <cell r="J518">
            <v>140</v>
          </cell>
          <cell r="K518">
            <v>471</v>
          </cell>
          <cell r="L518">
            <v>164850</v>
          </cell>
          <cell r="M518">
            <v>0</v>
          </cell>
          <cell r="N518">
            <v>0</v>
          </cell>
          <cell r="O518">
            <v>112</v>
          </cell>
          <cell r="P518">
            <v>39200</v>
          </cell>
        </row>
        <row r="519">
          <cell r="B519" t="str">
            <v>???? 24TxAWG#14</v>
          </cell>
          <cell r="F519">
            <v>0</v>
          </cell>
          <cell r="H519">
            <v>0</v>
          </cell>
          <cell r="J519">
            <v>0</v>
          </cell>
          <cell r="K519">
            <v>0</v>
          </cell>
          <cell r="L519">
            <v>0</v>
          </cell>
          <cell r="M519">
            <v>0</v>
          </cell>
          <cell r="N519">
            <v>0</v>
          </cell>
          <cell r="O519">
            <v>0</v>
          </cell>
          <cell r="P519">
            <v>0</v>
          </cell>
        </row>
        <row r="520">
          <cell r="A520">
            <v>24</v>
          </cell>
          <cell r="B520" t="str">
            <v>HOT DIPPED GALV, STEEL CHANNEL 100X50X5X7.5</v>
          </cell>
          <cell r="C520">
            <v>50</v>
          </cell>
          <cell r="D520" t="str">
            <v>M</v>
          </cell>
          <cell r="E520">
            <v>200</v>
          </cell>
          <cell r="F520">
            <v>10000</v>
          </cell>
          <cell r="H520">
            <v>0</v>
          </cell>
          <cell r="I520">
            <v>1.5</v>
          </cell>
          <cell r="J520">
            <v>75</v>
          </cell>
          <cell r="K520">
            <v>200</v>
          </cell>
          <cell r="L520">
            <v>10000</v>
          </cell>
          <cell r="M520">
            <v>0</v>
          </cell>
          <cell r="N520">
            <v>0</v>
          </cell>
          <cell r="O520">
            <v>420</v>
          </cell>
          <cell r="P520">
            <v>21000</v>
          </cell>
        </row>
        <row r="521">
          <cell r="A521">
            <v>25</v>
          </cell>
          <cell r="B521" t="str">
            <v>HOT DIPPED GALV, U- CHANNEL 41X41</v>
          </cell>
          <cell r="C521">
            <v>335</v>
          </cell>
          <cell r="D521" t="str">
            <v>M</v>
          </cell>
          <cell r="E521">
            <v>82</v>
          </cell>
          <cell r="F521">
            <v>27470</v>
          </cell>
          <cell r="H521">
            <v>0</v>
          </cell>
          <cell r="I521">
            <v>0.40699999999999997</v>
          </cell>
          <cell r="J521">
            <v>136</v>
          </cell>
          <cell r="K521">
            <v>82</v>
          </cell>
          <cell r="L521">
            <v>27470</v>
          </cell>
          <cell r="M521">
            <v>0</v>
          </cell>
          <cell r="N521">
            <v>0</v>
          </cell>
          <cell r="O521">
            <v>114</v>
          </cell>
          <cell r="P521">
            <v>38190</v>
          </cell>
        </row>
        <row r="522">
          <cell r="A522">
            <v>26</v>
          </cell>
          <cell r="B522" t="str">
            <v>FLEXIBLE CONDUIT 1"</v>
          </cell>
          <cell r="C522">
            <v>40</v>
          </cell>
          <cell r="D522" t="str">
            <v>M</v>
          </cell>
          <cell r="E522">
            <v>252</v>
          </cell>
          <cell r="F522">
            <v>10080</v>
          </cell>
          <cell r="H522">
            <v>0</v>
          </cell>
          <cell r="I522">
            <v>0.64</v>
          </cell>
          <cell r="J522">
            <v>26</v>
          </cell>
          <cell r="K522">
            <v>252</v>
          </cell>
          <cell r="L522">
            <v>10080</v>
          </cell>
          <cell r="M522">
            <v>0</v>
          </cell>
          <cell r="N522">
            <v>0</v>
          </cell>
          <cell r="O522">
            <v>179</v>
          </cell>
          <cell r="P522">
            <v>7160</v>
          </cell>
        </row>
        <row r="523">
          <cell r="A523">
            <v>27</v>
          </cell>
          <cell r="B523" t="str">
            <v>HOT DIPPED GALV. STEEL PLATE 1829X6401X3t</v>
          </cell>
          <cell r="C523">
            <v>2</v>
          </cell>
          <cell r="D523" t="str">
            <v>PCS</v>
          </cell>
          <cell r="E523">
            <v>1000</v>
          </cell>
          <cell r="F523">
            <v>2000</v>
          </cell>
          <cell r="H523">
            <v>0</v>
          </cell>
          <cell r="I523">
            <v>10</v>
          </cell>
          <cell r="J523">
            <v>20</v>
          </cell>
          <cell r="K523">
            <v>1000</v>
          </cell>
          <cell r="L523">
            <v>2000</v>
          </cell>
          <cell r="M523">
            <v>0</v>
          </cell>
          <cell r="N523">
            <v>0</v>
          </cell>
          <cell r="O523">
            <v>2800</v>
          </cell>
          <cell r="P523">
            <v>5600</v>
          </cell>
        </row>
        <row r="524">
          <cell r="A524">
            <v>28</v>
          </cell>
          <cell r="B524" t="str">
            <v>1/4?(??30??)????????????SS316?</v>
          </cell>
          <cell r="C524">
            <v>4</v>
          </cell>
          <cell r="D524" t="str">
            <v>PCS</v>
          </cell>
          <cell r="E524">
            <v>3000</v>
          </cell>
          <cell r="F524">
            <v>12000</v>
          </cell>
          <cell r="H524">
            <v>0</v>
          </cell>
          <cell r="I524">
            <v>4</v>
          </cell>
          <cell r="J524">
            <v>16</v>
          </cell>
          <cell r="K524">
            <v>3000</v>
          </cell>
          <cell r="L524">
            <v>12000</v>
          </cell>
          <cell r="M524">
            <v>0</v>
          </cell>
          <cell r="N524">
            <v>0</v>
          </cell>
          <cell r="O524">
            <v>1120</v>
          </cell>
          <cell r="P524">
            <v>4480</v>
          </cell>
        </row>
        <row r="525">
          <cell r="A525">
            <v>29</v>
          </cell>
          <cell r="B525" t="str">
            <v>???,????20P,FRP??,?????</v>
          </cell>
          <cell r="C525">
            <v>5</v>
          </cell>
          <cell r="D525" t="str">
            <v>SET</v>
          </cell>
          <cell r="E525">
            <v>3500</v>
          </cell>
          <cell r="F525">
            <v>17500</v>
          </cell>
          <cell r="H525">
            <v>0</v>
          </cell>
          <cell r="I525">
            <v>4</v>
          </cell>
          <cell r="J525">
            <v>20</v>
          </cell>
          <cell r="K525">
            <v>3500</v>
          </cell>
          <cell r="L525">
            <v>17500</v>
          </cell>
          <cell r="M525">
            <v>0</v>
          </cell>
          <cell r="N525">
            <v>0</v>
          </cell>
          <cell r="O525">
            <v>1120</v>
          </cell>
          <cell r="P525">
            <v>5600</v>
          </cell>
        </row>
        <row r="526">
          <cell r="A526">
            <v>30</v>
          </cell>
          <cell r="B526" t="str">
            <v>???,????50P,FRP??,?????</v>
          </cell>
          <cell r="C526">
            <v>4</v>
          </cell>
          <cell r="D526" t="str">
            <v>SET</v>
          </cell>
          <cell r="E526">
            <v>5500</v>
          </cell>
          <cell r="F526">
            <v>22000</v>
          </cell>
          <cell r="H526">
            <v>0</v>
          </cell>
          <cell r="I526">
            <v>8</v>
          </cell>
          <cell r="J526">
            <v>32</v>
          </cell>
          <cell r="K526">
            <v>5500</v>
          </cell>
          <cell r="L526">
            <v>22000</v>
          </cell>
          <cell r="M526">
            <v>0</v>
          </cell>
          <cell r="N526">
            <v>0</v>
          </cell>
          <cell r="O526">
            <v>2240</v>
          </cell>
          <cell r="P526">
            <v>8960</v>
          </cell>
        </row>
        <row r="527">
          <cell r="A527">
            <v>31</v>
          </cell>
          <cell r="B527" t="str">
            <v>???,????100P,FRP??,?????</v>
          </cell>
          <cell r="C527">
            <v>1</v>
          </cell>
          <cell r="D527" t="str">
            <v>SET</v>
          </cell>
          <cell r="E527">
            <v>9000</v>
          </cell>
          <cell r="F527">
            <v>9000</v>
          </cell>
          <cell r="H527">
            <v>0</v>
          </cell>
          <cell r="I527">
            <v>12</v>
          </cell>
          <cell r="J527">
            <v>12</v>
          </cell>
          <cell r="K527">
            <v>9000</v>
          </cell>
          <cell r="L527">
            <v>9000</v>
          </cell>
          <cell r="M527">
            <v>0</v>
          </cell>
          <cell r="N527">
            <v>0</v>
          </cell>
          <cell r="O527">
            <v>3360</v>
          </cell>
          <cell r="P527">
            <v>3360</v>
          </cell>
        </row>
        <row r="528">
          <cell r="A528">
            <v>32</v>
          </cell>
          <cell r="B528" t="str">
            <v>HOT DIPPED GALV, STEEL CHANNEL 100X50X5X7.5X2.4?</v>
          </cell>
          <cell r="C528">
            <v>26</v>
          </cell>
          <cell r="D528" t="str">
            <v>SET</v>
          </cell>
          <cell r="E528">
            <v>2400</v>
          </cell>
          <cell r="F528">
            <v>62400</v>
          </cell>
          <cell r="H528">
            <v>0</v>
          </cell>
          <cell r="I528">
            <v>3</v>
          </cell>
          <cell r="J528">
            <v>78</v>
          </cell>
          <cell r="K528">
            <v>2400</v>
          </cell>
          <cell r="L528">
            <v>62400</v>
          </cell>
          <cell r="M528">
            <v>0</v>
          </cell>
          <cell r="N528">
            <v>0</v>
          </cell>
          <cell r="O528">
            <v>840</v>
          </cell>
          <cell r="P528">
            <v>21840</v>
          </cell>
        </row>
        <row r="529">
          <cell r="B529" t="str">
            <v>???</v>
          </cell>
          <cell r="F529">
            <v>0</v>
          </cell>
          <cell r="H529">
            <v>0</v>
          </cell>
          <cell r="J529">
            <v>0</v>
          </cell>
          <cell r="K529">
            <v>0</v>
          </cell>
          <cell r="L529">
            <v>0</v>
          </cell>
          <cell r="M529">
            <v>0</v>
          </cell>
          <cell r="N529">
            <v>0</v>
          </cell>
          <cell r="O529">
            <v>0</v>
          </cell>
          <cell r="P529">
            <v>0</v>
          </cell>
        </row>
        <row r="530">
          <cell r="A530">
            <v>33</v>
          </cell>
          <cell r="B530" t="str">
            <v>DITTO, BUT STEEL CHANNEL ?3.6M?</v>
          </cell>
          <cell r="C530">
            <v>13</v>
          </cell>
          <cell r="D530" t="str">
            <v>SET</v>
          </cell>
          <cell r="E530">
            <v>3600</v>
          </cell>
          <cell r="F530">
            <v>46800</v>
          </cell>
          <cell r="H530">
            <v>0</v>
          </cell>
          <cell r="I530">
            <v>4</v>
          </cell>
          <cell r="J530">
            <v>52</v>
          </cell>
          <cell r="K530">
            <v>3600</v>
          </cell>
          <cell r="L530">
            <v>46800</v>
          </cell>
          <cell r="M530">
            <v>0</v>
          </cell>
          <cell r="N530">
            <v>0</v>
          </cell>
          <cell r="O530">
            <v>1120</v>
          </cell>
          <cell r="P530">
            <v>14560</v>
          </cell>
        </row>
        <row r="531">
          <cell r="A531">
            <v>34</v>
          </cell>
          <cell r="B531" t="str">
            <v>DITTO, BUT STEEL CHANNEL ?1.95M?</v>
          </cell>
          <cell r="C531">
            <v>3</v>
          </cell>
          <cell r="D531" t="str">
            <v>SET</v>
          </cell>
          <cell r="E531">
            <v>2000</v>
          </cell>
          <cell r="F531">
            <v>6000</v>
          </cell>
          <cell r="H531">
            <v>0</v>
          </cell>
          <cell r="I531">
            <v>3</v>
          </cell>
          <cell r="J531">
            <v>9</v>
          </cell>
          <cell r="K531">
            <v>2000</v>
          </cell>
          <cell r="L531">
            <v>6000</v>
          </cell>
          <cell r="M531">
            <v>0</v>
          </cell>
          <cell r="N531">
            <v>0</v>
          </cell>
          <cell r="O531">
            <v>840</v>
          </cell>
          <cell r="P531">
            <v>2520</v>
          </cell>
        </row>
        <row r="532">
          <cell r="A532">
            <v>35</v>
          </cell>
          <cell r="B532" t="str">
            <v xml:space="preserve">MISCELLANEOUS </v>
          </cell>
          <cell r="C532">
            <v>1</v>
          </cell>
          <cell r="D532" t="str">
            <v>LOT</v>
          </cell>
          <cell r="E532">
            <v>743902.5</v>
          </cell>
          <cell r="F532">
            <v>743903</v>
          </cell>
          <cell r="H532">
            <v>0</v>
          </cell>
          <cell r="I532">
            <v>646.55000000000007</v>
          </cell>
          <cell r="J532">
            <v>647</v>
          </cell>
          <cell r="K532">
            <v>743903</v>
          </cell>
          <cell r="L532">
            <v>743903</v>
          </cell>
          <cell r="M532">
            <v>0</v>
          </cell>
          <cell r="N532">
            <v>0</v>
          </cell>
          <cell r="O532">
            <v>181034</v>
          </cell>
          <cell r="P532">
            <v>181034</v>
          </cell>
        </row>
        <row r="533">
          <cell r="B533" t="str">
            <v>SUB-TOTAL : (I)</v>
          </cell>
          <cell r="F533">
            <v>15621953</v>
          </cell>
          <cell r="H533">
            <v>0</v>
          </cell>
          <cell r="J533">
            <v>13628</v>
          </cell>
          <cell r="K533">
            <v>0</v>
          </cell>
          <cell r="L533">
            <v>15621953</v>
          </cell>
          <cell r="M533">
            <v>0</v>
          </cell>
          <cell r="N533">
            <v>0</v>
          </cell>
          <cell r="O533">
            <v>0</v>
          </cell>
          <cell r="P533">
            <v>3816326</v>
          </cell>
        </row>
        <row r="536">
          <cell r="A536" t="str">
            <v>J.</v>
          </cell>
          <cell r="B536" t="str">
            <v>U/G CONDUIT BANK</v>
          </cell>
          <cell r="F536">
            <v>0</v>
          </cell>
          <cell r="H536">
            <v>0</v>
          </cell>
          <cell r="J536">
            <v>0</v>
          </cell>
          <cell r="K536">
            <v>0</v>
          </cell>
          <cell r="L536">
            <v>0</v>
          </cell>
          <cell r="M536">
            <v>0</v>
          </cell>
          <cell r="N536">
            <v>0</v>
          </cell>
          <cell r="O536">
            <v>0</v>
          </cell>
          <cell r="P536">
            <v>0</v>
          </cell>
        </row>
        <row r="538">
          <cell r="A538" t="str">
            <v>J.1</v>
          </cell>
          <cell r="B538" t="str">
            <v>U/G CONDUIT BANK FOR TEL., P/P, CCTV, APS</v>
          </cell>
          <cell r="F538">
            <v>0</v>
          </cell>
          <cell r="H538">
            <v>0</v>
          </cell>
          <cell r="J538">
            <v>0</v>
          </cell>
          <cell r="K538">
            <v>0</v>
          </cell>
          <cell r="L538">
            <v>0</v>
          </cell>
          <cell r="M538">
            <v>0</v>
          </cell>
          <cell r="N538">
            <v>0</v>
          </cell>
          <cell r="O538">
            <v>0</v>
          </cell>
          <cell r="P538">
            <v>0</v>
          </cell>
        </row>
        <row r="539">
          <cell r="A539" t="str">
            <v>J.1.1</v>
          </cell>
          <cell r="B539" t="str">
            <v xml:space="preserve"> PVC CONDUIT, THICK WALL, CNS1302 SCH. B , 1"</v>
          </cell>
          <cell r="C539">
            <v>800</v>
          </cell>
          <cell r="D539" t="str">
            <v>M</v>
          </cell>
          <cell r="E539">
            <v>16</v>
          </cell>
          <cell r="F539">
            <v>12800</v>
          </cell>
          <cell r="H539">
            <v>0</v>
          </cell>
          <cell r="I539">
            <v>0.22</v>
          </cell>
          <cell r="J539">
            <v>176</v>
          </cell>
          <cell r="K539">
            <v>16</v>
          </cell>
          <cell r="L539">
            <v>12800</v>
          </cell>
          <cell r="M539">
            <v>0</v>
          </cell>
          <cell r="N539">
            <v>0</v>
          </cell>
          <cell r="O539">
            <v>62</v>
          </cell>
          <cell r="P539">
            <v>49600</v>
          </cell>
        </row>
        <row r="540">
          <cell r="A540" t="str">
            <v>J.1.2</v>
          </cell>
          <cell r="B540" t="str">
            <v xml:space="preserve"> PVC CONDUIT, THICK WALL, CNS1302 SCH. B , 2"</v>
          </cell>
          <cell r="C540">
            <v>22000</v>
          </cell>
          <cell r="D540" t="str">
            <v>M</v>
          </cell>
          <cell r="E540">
            <v>38</v>
          </cell>
          <cell r="F540">
            <v>836000</v>
          </cell>
          <cell r="H540">
            <v>0</v>
          </cell>
          <cell r="I540">
            <v>0.3</v>
          </cell>
          <cell r="J540">
            <v>6600</v>
          </cell>
          <cell r="K540">
            <v>38</v>
          </cell>
          <cell r="L540">
            <v>836000</v>
          </cell>
          <cell r="M540">
            <v>0</v>
          </cell>
          <cell r="N540">
            <v>0</v>
          </cell>
          <cell r="O540">
            <v>84</v>
          </cell>
          <cell r="P540">
            <v>1848000</v>
          </cell>
        </row>
        <row r="541">
          <cell r="A541" t="str">
            <v>J.1.3</v>
          </cell>
          <cell r="B541" t="str">
            <v xml:space="preserve"> PVC CONDUIT, THICK WALL, CNS1302 SCH. B , 4"</v>
          </cell>
          <cell r="C541">
            <v>16500</v>
          </cell>
          <cell r="D541" t="str">
            <v>M</v>
          </cell>
          <cell r="E541">
            <v>128</v>
          </cell>
          <cell r="F541">
            <v>2112000</v>
          </cell>
          <cell r="H541">
            <v>0</v>
          </cell>
          <cell r="I541">
            <v>0.43</v>
          </cell>
          <cell r="J541">
            <v>7095</v>
          </cell>
          <cell r="K541">
            <v>128</v>
          </cell>
          <cell r="L541">
            <v>2112000</v>
          </cell>
          <cell r="M541">
            <v>0</v>
          </cell>
          <cell r="N541">
            <v>0</v>
          </cell>
          <cell r="O541">
            <v>120</v>
          </cell>
          <cell r="P541">
            <v>1980000</v>
          </cell>
        </row>
        <row r="542">
          <cell r="A542" t="str">
            <v>J.1.4</v>
          </cell>
          <cell r="B542" t="str">
            <v xml:space="preserve"> PVC CONDUIT, THICK WALL, CNS1302 SCH. B , 6"</v>
          </cell>
          <cell r="C542">
            <v>8000</v>
          </cell>
          <cell r="D542" t="str">
            <v>M</v>
          </cell>
          <cell r="E542">
            <v>242</v>
          </cell>
          <cell r="F542">
            <v>1936000</v>
          </cell>
          <cell r="H542">
            <v>0</v>
          </cell>
          <cell r="I542">
            <v>0.68</v>
          </cell>
          <cell r="J542">
            <v>5440</v>
          </cell>
          <cell r="K542">
            <v>242</v>
          </cell>
          <cell r="L542">
            <v>1936000</v>
          </cell>
          <cell r="M542">
            <v>0</v>
          </cell>
          <cell r="N542">
            <v>0</v>
          </cell>
          <cell r="O542">
            <v>190</v>
          </cell>
          <cell r="P542">
            <v>1520000</v>
          </cell>
        </row>
        <row r="543">
          <cell r="A543" t="str">
            <v>J.1.5</v>
          </cell>
          <cell r="B543" t="str">
            <v xml:space="preserve"> EXCAVATION</v>
          </cell>
          <cell r="C543">
            <v>7000</v>
          </cell>
          <cell r="D543" t="str">
            <v>M3</v>
          </cell>
          <cell r="E543" t="str">
            <v>M+L</v>
          </cell>
          <cell r="F543" t="str">
            <v>M+L</v>
          </cell>
          <cell r="H543">
            <v>0</v>
          </cell>
          <cell r="J543">
            <v>0</v>
          </cell>
          <cell r="K543" t="str">
            <v>M+L</v>
          </cell>
          <cell r="L543" t="str">
            <v>M+L</v>
          </cell>
          <cell r="M543">
            <v>0</v>
          </cell>
          <cell r="N543">
            <v>0</v>
          </cell>
          <cell r="O543">
            <v>60</v>
          </cell>
          <cell r="P543">
            <v>420000</v>
          </cell>
        </row>
        <row r="544">
          <cell r="A544" t="str">
            <v>J.1.6</v>
          </cell>
          <cell r="B544" t="str">
            <v xml:space="preserve"> BACKFILL</v>
          </cell>
          <cell r="C544">
            <v>5100</v>
          </cell>
          <cell r="D544" t="str">
            <v>M3</v>
          </cell>
          <cell r="E544" t="str">
            <v>M+L</v>
          </cell>
          <cell r="F544" t="str">
            <v>M+L</v>
          </cell>
          <cell r="H544">
            <v>0</v>
          </cell>
          <cell r="J544">
            <v>0</v>
          </cell>
          <cell r="K544" t="str">
            <v>M+L</v>
          </cell>
          <cell r="L544" t="str">
            <v>M+L</v>
          </cell>
          <cell r="M544">
            <v>0</v>
          </cell>
          <cell r="N544">
            <v>0</v>
          </cell>
          <cell r="O544">
            <v>100</v>
          </cell>
          <cell r="P544">
            <v>510000</v>
          </cell>
        </row>
        <row r="545">
          <cell r="A545" t="str">
            <v>J.1.7</v>
          </cell>
          <cell r="B545" t="str">
            <v xml:space="preserve"> CONCRETE FOR DUCT BANK 2000 PSI</v>
          </cell>
          <cell r="C545">
            <v>1900</v>
          </cell>
          <cell r="D545" t="str">
            <v>M3</v>
          </cell>
          <cell r="E545" t="str">
            <v>M+L</v>
          </cell>
          <cell r="F545" t="str">
            <v>M+L</v>
          </cell>
          <cell r="H545">
            <v>0</v>
          </cell>
          <cell r="J545">
            <v>0</v>
          </cell>
          <cell r="K545" t="str">
            <v>M+L</v>
          </cell>
          <cell r="L545" t="str">
            <v>M+L</v>
          </cell>
          <cell r="M545">
            <v>0</v>
          </cell>
          <cell r="N545">
            <v>0</v>
          </cell>
          <cell r="O545">
            <v>1700</v>
          </cell>
          <cell r="P545">
            <v>3230000</v>
          </cell>
        </row>
        <row r="546">
          <cell r="A546" t="str">
            <v>J.1.8</v>
          </cell>
          <cell r="B546" t="str">
            <v xml:space="preserve"> RED COLORED OXIDE</v>
          </cell>
          <cell r="C546">
            <v>17100</v>
          </cell>
          <cell r="D546" t="str">
            <v>KG</v>
          </cell>
          <cell r="E546" t="str">
            <v>M+L</v>
          </cell>
          <cell r="F546" t="str">
            <v>M+L</v>
          </cell>
          <cell r="H546">
            <v>0</v>
          </cell>
          <cell r="J546">
            <v>0</v>
          </cell>
          <cell r="K546" t="str">
            <v>M+L</v>
          </cell>
          <cell r="L546" t="str">
            <v>M+L</v>
          </cell>
          <cell r="M546">
            <v>0</v>
          </cell>
          <cell r="N546">
            <v>0</v>
          </cell>
          <cell r="O546">
            <v>60</v>
          </cell>
          <cell r="P546">
            <v>1026000</v>
          </cell>
          <cell r="Q546">
            <v>6089</v>
          </cell>
        </row>
        <row r="547">
          <cell r="A547" t="str">
            <v>J.1.9</v>
          </cell>
          <cell r="B547" t="str">
            <v xml:space="preserve"> DISPOSAL</v>
          </cell>
          <cell r="C547">
            <v>1900</v>
          </cell>
          <cell r="D547" t="str">
            <v>M3</v>
          </cell>
          <cell r="E547" t="str">
            <v>M+L</v>
          </cell>
          <cell r="F547" t="str">
            <v>M+L</v>
          </cell>
          <cell r="H547">
            <v>0</v>
          </cell>
          <cell r="J547">
            <v>0</v>
          </cell>
          <cell r="K547" t="str">
            <v>M+L</v>
          </cell>
          <cell r="L547" t="str">
            <v>M+L</v>
          </cell>
          <cell r="M547">
            <v>0</v>
          </cell>
          <cell r="N547">
            <v>0</v>
          </cell>
          <cell r="O547">
            <v>220</v>
          </cell>
          <cell r="P547">
            <v>418000</v>
          </cell>
        </row>
        <row r="548">
          <cell r="A548" t="str">
            <v>J.1.10</v>
          </cell>
          <cell r="B548" t="str">
            <v xml:space="preserve"> FORMWORK</v>
          </cell>
          <cell r="C548">
            <v>5200</v>
          </cell>
          <cell r="D548" t="str">
            <v>M2</v>
          </cell>
          <cell r="E548" t="str">
            <v>M+L</v>
          </cell>
          <cell r="F548" t="str">
            <v>M+L</v>
          </cell>
          <cell r="H548">
            <v>0</v>
          </cell>
          <cell r="J548">
            <v>0</v>
          </cell>
          <cell r="K548" t="str">
            <v>M+L</v>
          </cell>
          <cell r="L548" t="str">
            <v>M+L</v>
          </cell>
          <cell r="M548">
            <v>0</v>
          </cell>
          <cell r="N548">
            <v>0</v>
          </cell>
          <cell r="O548">
            <v>360</v>
          </cell>
          <cell r="P548">
            <v>1872000</v>
          </cell>
        </row>
        <row r="549">
          <cell r="A549" t="str">
            <v>J.1.11</v>
          </cell>
          <cell r="B549" t="str">
            <v xml:space="preserve"> RE-BAR</v>
          </cell>
          <cell r="C549">
            <v>36500</v>
          </cell>
          <cell r="D549" t="str">
            <v>KG</v>
          </cell>
          <cell r="E549" t="str">
            <v>M+L</v>
          </cell>
          <cell r="F549" t="str">
            <v>M+L</v>
          </cell>
          <cell r="H549">
            <v>0</v>
          </cell>
          <cell r="J549">
            <v>0</v>
          </cell>
          <cell r="K549" t="str">
            <v>M+L</v>
          </cell>
          <cell r="L549" t="str">
            <v>M+L</v>
          </cell>
          <cell r="M549">
            <v>0</v>
          </cell>
          <cell r="N549">
            <v>0</v>
          </cell>
          <cell r="O549">
            <v>16</v>
          </cell>
          <cell r="P549">
            <v>584000</v>
          </cell>
        </row>
        <row r="550">
          <cell r="A550" t="str">
            <v>J.1.12</v>
          </cell>
          <cell r="B550" t="str">
            <v xml:space="preserve"> MAN-HOLE, 2,000 L x 2,000 W x 2,000 D</v>
          </cell>
          <cell r="C550">
            <v>24</v>
          </cell>
          <cell r="D550" t="str">
            <v>SET</v>
          </cell>
          <cell r="E550" t="str">
            <v>M+L</v>
          </cell>
          <cell r="F550" t="str">
            <v>M+L</v>
          </cell>
          <cell r="H550">
            <v>0</v>
          </cell>
          <cell r="J550">
            <v>0</v>
          </cell>
          <cell r="K550" t="str">
            <v>M+L</v>
          </cell>
          <cell r="L550" t="str">
            <v>M+L</v>
          </cell>
          <cell r="M550">
            <v>0</v>
          </cell>
          <cell r="N550">
            <v>0</v>
          </cell>
          <cell r="O550">
            <v>65000</v>
          </cell>
          <cell r="P550">
            <v>1560000</v>
          </cell>
        </row>
        <row r="551">
          <cell r="A551" t="str">
            <v>J.1.13</v>
          </cell>
          <cell r="B551" t="str">
            <v xml:space="preserve"> MAN-HOLE, 1,500 L x 1,500 W x 2,000 D</v>
          </cell>
          <cell r="C551">
            <v>0</v>
          </cell>
          <cell r="D551" t="str">
            <v>SET</v>
          </cell>
          <cell r="E551" t="str">
            <v>M+L</v>
          </cell>
          <cell r="F551" t="str">
            <v>M+L</v>
          </cell>
          <cell r="H551">
            <v>0</v>
          </cell>
          <cell r="J551">
            <v>0</v>
          </cell>
          <cell r="K551" t="str">
            <v>M+L</v>
          </cell>
          <cell r="L551" t="str">
            <v>M+L</v>
          </cell>
          <cell r="M551">
            <v>0</v>
          </cell>
          <cell r="N551">
            <v>0</v>
          </cell>
          <cell r="O551">
            <v>52000</v>
          </cell>
          <cell r="P551">
            <v>0</v>
          </cell>
        </row>
        <row r="552">
          <cell r="A552" t="str">
            <v>J.1.14</v>
          </cell>
          <cell r="B552" t="str">
            <v xml:space="preserve"> COMPOND FOR WATER SEALING(IN MH.)</v>
          </cell>
          <cell r="C552">
            <v>2500</v>
          </cell>
          <cell r="D552" t="str">
            <v>KG</v>
          </cell>
          <cell r="E552" t="str">
            <v>M+L</v>
          </cell>
          <cell r="F552" t="str">
            <v>M+L</v>
          </cell>
          <cell r="H552">
            <v>0</v>
          </cell>
          <cell r="J552">
            <v>0</v>
          </cell>
          <cell r="K552" t="str">
            <v>M+L</v>
          </cell>
          <cell r="L552" t="str">
            <v>M+L</v>
          </cell>
          <cell r="M552">
            <v>0</v>
          </cell>
          <cell r="N552">
            <v>0</v>
          </cell>
          <cell r="O552">
            <v>200</v>
          </cell>
          <cell r="P552">
            <v>500000</v>
          </cell>
        </row>
        <row r="553">
          <cell r="B553" t="str">
            <v>SUB-TOTAL : (J.1)</v>
          </cell>
          <cell r="F553">
            <v>4896800</v>
          </cell>
          <cell r="J553">
            <v>19311</v>
          </cell>
          <cell r="L553">
            <v>4896800</v>
          </cell>
          <cell r="P553">
            <v>15517600</v>
          </cell>
        </row>
        <row r="555">
          <cell r="A555" t="str">
            <v>J.2</v>
          </cell>
          <cell r="B555" t="str">
            <v>U/G CONDUIT BANK FOR TEL., P/P, CCTV, APS</v>
          </cell>
          <cell r="F555">
            <v>0</v>
          </cell>
          <cell r="H555">
            <v>0</v>
          </cell>
          <cell r="I555">
            <v>0.22</v>
          </cell>
          <cell r="J555">
            <v>0</v>
          </cell>
          <cell r="K555">
            <v>0</v>
          </cell>
          <cell r="L555">
            <v>0</v>
          </cell>
          <cell r="M555">
            <v>0</v>
          </cell>
          <cell r="N555">
            <v>0</v>
          </cell>
          <cell r="O555">
            <v>0</v>
          </cell>
          <cell r="P555">
            <v>0</v>
          </cell>
        </row>
        <row r="556">
          <cell r="A556" t="str">
            <v>J.2.1</v>
          </cell>
          <cell r="B556" t="str">
            <v xml:space="preserve"> PVC CONDUIT, THICK WALL, CNS1302 SCH. B , 1"</v>
          </cell>
          <cell r="C556">
            <v>1000</v>
          </cell>
          <cell r="D556" t="str">
            <v>M</v>
          </cell>
          <cell r="E556">
            <v>16</v>
          </cell>
          <cell r="F556">
            <v>16000</v>
          </cell>
          <cell r="H556">
            <v>0</v>
          </cell>
          <cell r="I556">
            <v>0.22</v>
          </cell>
          <cell r="J556">
            <v>220</v>
          </cell>
          <cell r="K556">
            <v>16</v>
          </cell>
          <cell r="L556">
            <v>16000</v>
          </cell>
          <cell r="M556">
            <v>0</v>
          </cell>
          <cell r="N556">
            <v>0</v>
          </cell>
          <cell r="O556">
            <v>62</v>
          </cell>
          <cell r="P556">
            <v>62000</v>
          </cell>
        </row>
        <row r="557">
          <cell r="A557" t="str">
            <v>J.2.2</v>
          </cell>
          <cell r="B557" t="str">
            <v xml:space="preserve"> PVC CONDUIT, THICK WALL, CNS1302 SCH. B , 2"</v>
          </cell>
          <cell r="C557">
            <v>26000</v>
          </cell>
          <cell r="D557" t="str">
            <v>M</v>
          </cell>
          <cell r="E557">
            <v>38</v>
          </cell>
          <cell r="F557">
            <v>988000</v>
          </cell>
          <cell r="H557">
            <v>0</v>
          </cell>
          <cell r="I557">
            <v>0.3</v>
          </cell>
          <cell r="J557">
            <v>7800</v>
          </cell>
          <cell r="K557">
            <v>38</v>
          </cell>
          <cell r="L557">
            <v>988000</v>
          </cell>
          <cell r="M557">
            <v>0</v>
          </cell>
          <cell r="N557">
            <v>0</v>
          </cell>
          <cell r="O557">
            <v>84</v>
          </cell>
          <cell r="P557">
            <v>2184000</v>
          </cell>
        </row>
        <row r="558">
          <cell r="A558" t="str">
            <v>J.2.3</v>
          </cell>
          <cell r="B558" t="str">
            <v xml:space="preserve"> EXCAVATION</v>
          </cell>
          <cell r="C558">
            <v>3500</v>
          </cell>
          <cell r="D558" t="str">
            <v>M3</v>
          </cell>
          <cell r="E558" t="str">
            <v>M+L</v>
          </cell>
          <cell r="F558" t="str">
            <v>M+L</v>
          </cell>
          <cell r="H558">
            <v>0</v>
          </cell>
          <cell r="J558">
            <v>0</v>
          </cell>
          <cell r="K558" t="str">
            <v>M+L</v>
          </cell>
          <cell r="L558" t="str">
            <v>M+L</v>
          </cell>
          <cell r="M558">
            <v>0</v>
          </cell>
          <cell r="N558">
            <v>0</v>
          </cell>
          <cell r="O558">
            <v>60</v>
          </cell>
          <cell r="P558">
            <v>210000</v>
          </cell>
        </row>
        <row r="559">
          <cell r="A559" t="str">
            <v>J.2.4</v>
          </cell>
          <cell r="B559" t="str">
            <v xml:space="preserve"> BACKFILL</v>
          </cell>
          <cell r="C559">
            <v>2550</v>
          </cell>
          <cell r="D559" t="str">
            <v>M3</v>
          </cell>
          <cell r="E559" t="str">
            <v>M+L</v>
          </cell>
          <cell r="F559" t="str">
            <v>M+L</v>
          </cell>
          <cell r="H559">
            <v>0</v>
          </cell>
          <cell r="J559">
            <v>0</v>
          </cell>
          <cell r="K559" t="str">
            <v>M+L</v>
          </cell>
          <cell r="L559" t="str">
            <v>M+L</v>
          </cell>
          <cell r="M559">
            <v>0</v>
          </cell>
          <cell r="N559">
            <v>0</v>
          </cell>
          <cell r="O559">
            <v>100</v>
          </cell>
          <cell r="P559">
            <v>255000</v>
          </cell>
        </row>
        <row r="560">
          <cell r="A560" t="str">
            <v>J.2.5</v>
          </cell>
          <cell r="B560" t="str">
            <v xml:space="preserve"> CONCRETE FOR DUCT BANK 2000 PSI</v>
          </cell>
          <cell r="C560">
            <v>950</v>
          </cell>
          <cell r="D560" t="str">
            <v>M3</v>
          </cell>
          <cell r="E560" t="str">
            <v>M+L</v>
          </cell>
          <cell r="F560" t="str">
            <v>M+L</v>
          </cell>
          <cell r="H560">
            <v>0</v>
          </cell>
          <cell r="J560">
            <v>0</v>
          </cell>
          <cell r="K560" t="str">
            <v>M+L</v>
          </cell>
          <cell r="L560" t="str">
            <v>M+L</v>
          </cell>
          <cell r="M560">
            <v>0</v>
          </cell>
          <cell r="N560">
            <v>0</v>
          </cell>
          <cell r="O560">
            <v>1700</v>
          </cell>
          <cell r="P560">
            <v>1615000</v>
          </cell>
        </row>
        <row r="561">
          <cell r="A561" t="str">
            <v>J.2.6</v>
          </cell>
          <cell r="B561" t="str">
            <v xml:space="preserve"> RED COLORED OXIDE</v>
          </cell>
          <cell r="C561">
            <v>8550</v>
          </cell>
          <cell r="D561" t="str">
            <v>KG</v>
          </cell>
          <cell r="E561" t="str">
            <v>M+L</v>
          </cell>
          <cell r="F561" t="str">
            <v>M+L</v>
          </cell>
          <cell r="H561">
            <v>0</v>
          </cell>
          <cell r="J561">
            <v>0</v>
          </cell>
          <cell r="K561" t="str">
            <v>M+L</v>
          </cell>
          <cell r="L561" t="str">
            <v>M+L</v>
          </cell>
          <cell r="M561">
            <v>0</v>
          </cell>
          <cell r="N561">
            <v>0</v>
          </cell>
          <cell r="O561">
            <v>60</v>
          </cell>
          <cell r="P561">
            <v>513000</v>
          </cell>
        </row>
        <row r="562">
          <cell r="A562" t="str">
            <v>J.2.7</v>
          </cell>
          <cell r="B562" t="str">
            <v xml:space="preserve"> DISPOSAL</v>
          </cell>
          <cell r="C562">
            <v>950</v>
          </cell>
          <cell r="D562" t="str">
            <v>M3</v>
          </cell>
          <cell r="E562" t="str">
            <v>M+L</v>
          </cell>
          <cell r="F562" t="str">
            <v>M+L</v>
          </cell>
          <cell r="H562">
            <v>0</v>
          </cell>
          <cell r="J562">
            <v>0</v>
          </cell>
          <cell r="K562" t="str">
            <v>M+L</v>
          </cell>
          <cell r="L562" t="str">
            <v>M+L</v>
          </cell>
          <cell r="M562">
            <v>0</v>
          </cell>
          <cell r="N562">
            <v>0</v>
          </cell>
          <cell r="O562">
            <v>220</v>
          </cell>
          <cell r="P562">
            <v>209000</v>
          </cell>
        </row>
        <row r="563">
          <cell r="A563" t="str">
            <v>J.2.8</v>
          </cell>
          <cell r="B563" t="str">
            <v xml:space="preserve"> FORMWORK</v>
          </cell>
          <cell r="C563">
            <v>2000</v>
          </cell>
          <cell r="D563" t="str">
            <v>M2</v>
          </cell>
          <cell r="E563" t="str">
            <v>M+L</v>
          </cell>
          <cell r="F563" t="str">
            <v>M+L</v>
          </cell>
          <cell r="H563">
            <v>0</v>
          </cell>
          <cell r="J563">
            <v>0</v>
          </cell>
          <cell r="K563" t="str">
            <v>M+L</v>
          </cell>
          <cell r="L563" t="str">
            <v>M+L</v>
          </cell>
          <cell r="M563">
            <v>0</v>
          </cell>
          <cell r="N563">
            <v>0</v>
          </cell>
          <cell r="O563">
            <v>360</v>
          </cell>
          <cell r="P563">
            <v>720000</v>
          </cell>
        </row>
        <row r="564">
          <cell r="A564" t="str">
            <v>J.2.9</v>
          </cell>
          <cell r="B564" t="str">
            <v xml:space="preserve"> RE-BAR</v>
          </cell>
          <cell r="C564">
            <v>18250</v>
          </cell>
          <cell r="D564" t="str">
            <v>KG</v>
          </cell>
          <cell r="E564" t="str">
            <v>M+L</v>
          </cell>
          <cell r="F564" t="str">
            <v>M+L</v>
          </cell>
          <cell r="H564">
            <v>0</v>
          </cell>
          <cell r="J564">
            <v>0</v>
          </cell>
          <cell r="K564" t="str">
            <v>M+L</v>
          </cell>
          <cell r="L564" t="str">
            <v>M+L</v>
          </cell>
          <cell r="M564">
            <v>0</v>
          </cell>
          <cell r="N564">
            <v>0</v>
          </cell>
          <cell r="O564">
            <v>16</v>
          </cell>
          <cell r="P564">
            <v>292000</v>
          </cell>
        </row>
        <row r="565">
          <cell r="A565" t="str">
            <v>J.2.10</v>
          </cell>
          <cell r="B565" t="str">
            <v xml:space="preserve"> MAN-HOLE, (?????)</v>
          </cell>
          <cell r="C565">
            <v>0</v>
          </cell>
          <cell r="D565" t="str">
            <v>SET</v>
          </cell>
          <cell r="P565">
            <v>0</v>
          </cell>
        </row>
        <row r="566">
          <cell r="A566" t="str">
            <v>J.2.11</v>
          </cell>
          <cell r="B566" t="str">
            <v xml:space="preserve"> HAND HOLE, 1200Lx1000Wx1200D</v>
          </cell>
          <cell r="C566">
            <v>7</v>
          </cell>
          <cell r="D566" t="str">
            <v>SET</v>
          </cell>
          <cell r="E566" t="str">
            <v>M+L</v>
          </cell>
          <cell r="F566" t="str">
            <v>M+L</v>
          </cell>
          <cell r="H566">
            <v>0</v>
          </cell>
          <cell r="J566">
            <v>0</v>
          </cell>
          <cell r="K566" t="str">
            <v>M+L</v>
          </cell>
          <cell r="L566" t="str">
            <v>M+L</v>
          </cell>
          <cell r="M566">
            <v>0</v>
          </cell>
          <cell r="N566">
            <v>0</v>
          </cell>
          <cell r="O566">
            <v>18000</v>
          </cell>
          <cell r="P566">
            <v>126000</v>
          </cell>
        </row>
        <row r="567">
          <cell r="A567" t="str">
            <v>J.2.12</v>
          </cell>
          <cell r="B567" t="str">
            <v xml:space="preserve"> COMPOND FOR WATER SEALING(IN MH.)</v>
          </cell>
          <cell r="C567">
            <v>1250</v>
          </cell>
          <cell r="D567" t="str">
            <v>KG</v>
          </cell>
          <cell r="E567" t="str">
            <v>M+L</v>
          </cell>
          <cell r="F567" t="str">
            <v>M+L</v>
          </cell>
          <cell r="H567">
            <v>0</v>
          </cell>
          <cell r="J567">
            <v>0</v>
          </cell>
          <cell r="K567" t="str">
            <v>M+L</v>
          </cell>
          <cell r="L567" t="str">
            <v>M+L</v>
          </cell>
          <cell r="M567">
            <v>0</v>
          </cell>
          <cell r="N567">
            <v>0</v>
          </cell>
          <cell r="O567">
            <v>200</v>
          </cell>
          <cell r="P567">
            <v>250000</v>
          </cell>
        </row>
        <row r="568">
          <cell r="B568" t="str">
            <v>SUB-TOTAL : (J.2)</v>
          </cell>
          <cell r="F568">
            <v>1004000</v>
          </cell>
          <cell r="J568">
            <v>8020</v>
          </cell>
          <cell r="L568">
            <v>1004000</v>
          </cell>
          <cell r="P568">
            <v>6436000</v>
          </cell>
        </row>
        <row r="569">
          <cell r="F569">
            <v>0</v>
          </cell>
          <cell r="H569">
            <v>0</v>
          </cell>
          <cell r="J569">
            <v>0</v>
          </cell>
          <cell r="K569">
            <v>0</v>
          </cell>
          <cell r="L569">
            <v>0</v>
          </cell>
          <cell r="M569">
            <v>0</v>
          </cell>
          <cell r="N569">
            <v>0</v>
          </cell>
          <cell r="O569">
            <v>0</v>
          </cell>
          <cell r="P569">
            <v>0</v>
          </cell>
        </row>
        <row r="570">
          <cell r="B570" t="str">
            <v>SUB-TOTAL : (J)</v>
          </cell>
          <cell r="F570">
            <v>5900800</v>
          </cell>
          <cell r="H570">
            <v>0</v>
          </cell>
          <cell r="J570">
            <v>27331</v>
          </cell>
          <cell r="K570">
            <v>0</v>
          </cell>
          <cell r="L570">
            <v>5900800</v>
          </cell>
          <cell r="M570">
            <v>0</v>
          </cell>
          <cell r="N570">
            <v>0</v>
          </cell>
          <cell r="O570">
            <v>0</v>
          </cell>
          <cell r="P570">
            <v>21953600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ct"/>
      <sheetName val="dtct"/>
      <sheetName val="gvl"/>
      <sheetName val="Sheet10"/>
      <sheetName val="Sheet11"/>
      <sheetName val="Sheet12"/>
      <sheetName val="Sheet13"/>
      <sheetName val="Sheet14"/>
      <sheetName val="Sheet15"/>
      <sheetName val="Sheet16"/>
      <sheetName val="Dinh muc du toan"/>
      <sheetName val="Config"/>
      <sheetName val="AutoClose"/>
      <sheetName val="total"/>
      <sheetName val="(viet)"/>
      <sheetName val="dictionary"/>
      <sheetName val="New(eng)"/>
      <sheetName val="RFI(eng)SW-sun"/>
      <sheetName val="RFI(eng)HVP-sun"/>
      <sheetName val="RFI(eng)SW"/>
      <sheetName val="RFI(eng)SW (2)"/>
      <sheetName val="RFI(eng)HVP"/>
      <sheetName val="RFI(eng)Lab."/>
      <sheetName val="RFI -add"/>
    </sheetNames>
    <sheetDataSet>
      <sheetData sheetId="0" refreshError="1"/>
      <sheetData sheetId="1" refreshError="1"/>
      <sheetData sheetId="2" refreshError="1">
        <row r="9">
          <cell r="N9">
            <v>118182</v>
          </cell>
        </row>
        <row r="16">
          <cell r="N16">
            <v>759</v>
          </cell>
        </row>
        <row r="17">
          <cell r="N17">
            <v>55000</v>
          </cell>
        </row>
        <row r="38">
          <cell r="N38">
            <v>4.5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938ED-AC76-4422-8A58-3A15937F89CE}">
  <sheetPr codeName="Sheet13">
    <tabColor theme="6" tint="0.39997558519241921"/>
    <pageSetUpPr fitToPage="1"/>
  </sheetPr>
  <dimension ref="A1:AI5"/>
  <sheetViews>
    <sheetView showGridLines="0" tabSelected="1" topLeftCell="I1" zoomScale="85" zoomScaleNormal="85" workbookViewId="0">
      <selection activeCell="I6" sqref="I6"/>
    </sheetView>
  </sheetViews>
  <sheetFormatPr defaultRowHeight="16.5"/>
  <cols>
    <col min="1" max="1" width="10.21875" style="5" customWidth="1"/>
    <col min="2" max="2" width="12.21875" style="6" customWidth="1"/>
    <col min="3" max="3" width="28.6640625" style="3" customWidth="1"/>
    <col min="4" max="4" width="30.6640625" style="6" customWidth="1"/>
    <col min="5" max="5" width="10.88671875" style="6" customWidth="1"/>
    <col min="6" max="6" width="10.6640625" style="4" customWidth="1"/>
    <col min="7" max="7" width="15.6640625" style="4" customWidth="1"/>
    <col min="8" max="8" width="7.6640625" style="9" customWidth="1"/>
    <col min="9" max="15" width="13.5546875" style="3" customWidth="1"/>
    <col min="16" max="22" width="14.6640625" style="7" customWidth="1"/>
    <col min="23" max="25" width="13.88671875" style="7" customWidth="1"/>
    <col min="26" max="26" width="14.88671875" style="7" customWidth="1"/>
    <col min="27" max="27" width="14.88671875" style="3" customWidth="1"/>
    <col min="28" max="28" width="15.88671875" style="8" customWidth="1"/>
    <col min="29" max="30" width="15.77734375" style="4" customWidth="1"/>
    <col min="31" max="31" width="15.77734375" style="9" customWidth="1"/>
    <col min="32" max="32" width="15.77734375" style="4" customWidth="1"/>
    <col min="33" max="35" width="15.77734375" style="3" customWidth="1"/>
    <col min="36" max="36" width="10.88671875" style="3" customWidth="1"/>
    <col min="37" max="38" width="8.88671875" style="3" customWidth="1"/>
    <col min="39" max="250" width="9" style="3"/>
    <col min="251" max="251" width="5.109375" style="3" customWidth="1"/>
    <col min="252" max="252" width="10.21875" style="3" customWidth="1"/>
    <col min="253" max="253" width="12.21875" style="3" customWidth="1"/>
    <col min="254" max="254" width="24.33203125" style="3" customWidth="1"/>
    <col min="255" max="255" width="29.33203125" style="3" customWidth="1"/>
    <col min="256" max="256" width="12.109375" style="3" customWidth="1"/>
    <col min="257" max="257" width="11.88671875" style="3" customWidth="1"/>
    <col min="258" max="258" width="14.6640625" style="3" customWidth="1"/>
    <col min="259" max="264" width="13.5546875" style="3" customWidth="1"/>
    <col min="265" max="271" width="14.6640625" style="3" customWidth="1"/>
    <col min="272" max="274" width="13.88671875" style="3" bestFit="1" customWidth="1"/>
    <col min="275" max="276" width="14.88671875" style="3" bestFit="1" customWidth="1"/>
    <col min="277" max="277" width="15.88671875" style="3" customWidth="1"/>
    <col min="278" max="279" width="0" style="3" hidden="1" customWidth="1"/>
    <col min="280" max="280" width="11.6640625" style="3" customWidth="1"/>
    <col min="281" max="287" width="15.77734375" style="3" customWidth="1"/>
    <col min="288" max="506" width="9" style="3"/>
    <col min="507" max="507" width="5.109375" style="3" customWidth="1"/>
    <col min="508" max="508" width="10.21875" style="3" customWidth="1"/>
    <col min="509" max="509" width="12.21875" style="3" customWidth="1"/>
    <col min="510" max="510" width="24.33203125" style="3" customWidth="1"/>
    <col min="511" max="511" width="29.33203125" style="3" customWidth="1"/>
    <col min="512" max="512" width="12.109375" style="3" customWidth="1"/>
    <col min="513" max="513" width="11.88671875" style="3" customWidth="1"/>
    <col min="514" max="514" width="14.6640625" style="3" customWidth="1"/>
    <col min="515" max="520" width="13.5546875" style="3" customWidth="1"/>
    <col min="521" max="527" width="14.6640625" style="3" customWidth="1"/>
    <col min="528" max="530" width="13.88671875" style="3" bestFit="1" customWidth="1"/>
    <col min="531" max="532" width="14.88671875" style="3" bestFit="1" customWidth="1"/>
    <col min="533" max="533" width="15.88671875" style="3" customWidth="1"/>
    <col min="534" max="535" width="0" style="3" hidden="1" customWidth="1"/>
    <col min="536" max="536" width="11.6640625" style="3" customWidth="1"/>
    <col min="537" max="543" width="15.77734375" style="3" customWidth="1"/>
    <col min="544" max="762" width="9" style="3"/>
    <col min="763" max="763" width="5.109375" style="3" customWidth="1"/>
    <col min="764" max="764" width="10.21875" style="3" customWidth="1"/>
    <col min="765" max="765" width="12.21875" style="3" customWidth="1"/>
    <col min="766" max="766" width="24.33203125" style="3" customWidth="1"/>
    <col min="767" max="767" width="29.33203125" style="3" customWidth="1"/>
    <col min="768" max="768" width="12.109375" style="3" customWidth="1"/>
    <col min="769" max="769" width="11.88671875" style="3" customWidth="1"/>
    <col min="770" max="770" width="14.6640625" style="3" customWidth="1"/>
    <col min="771" max="776" width="13.5546875" style="3" customWidth="1"/>
    <col min="777" max="783" width="14.6640625" style="3" customWidth="1"/>
    <col min="784" max="786" width="13.88671875" style="3" bestFit="1" customWidth="1"/>
    <col min="787" max="788" width="14.88671875" style="3" bestFit="1" customWidth="1"/>
    <col min="789" max="789" width="15.88671875" style="3" customWidth="1"/>
    <col min="790" max="791" width="0" style="3" hidden="1" customWidth="1"/>
    <col min="792" max="792" width="11.6640625" style="3" customWidth="1"/>
    <col min="793" max="799" width="15.77734375" style="3" customWidth="1"/>
    <col min="800" max="1018" width="9" style="3"/>
    <col min="1019" max="1019" width="5.109375" style="3" customWidth="1"/>
    <col min="1020" max="1020" width="10.21875" style="3" customWidth="1"/>
    <col min="1021" max="1021" width="12.21875" style="3" customWidth="1"/>
    <col min="1022" max="1022" width="24.33203125" style="3" customWidth="1"/>
    <col min="1023" max="1023" width="29.33203125" style="3" customWidth="1"/>
    <col min="1024" max="1024" width="12.109375" style="3" customWidth="1"/>
    <col min="1025" max="1025" width="11.88671875" style="3" customWidth="1"/>
    <col min="1026" max="1026" width="14.6640625" style="3" customWidth="1"/>
    <col min="1027" max="1032" width="13.5546875" style="3" customWidth="1"/>
    <col min="1033" max="1039" width="14.6640625" style="3" customWidth="1"/>
    <col min="1040" max="1042" width="13.88671875" style="3" bestFit="1" customWidth="1"/>
    <col min="1043" max="1044" width="14.88671875" style="3" bestFit="1" customWidth="1"/>
    <col min="1045" max="1045" width="15.88671875" style="3" customWidth="1"/>
    <col min="1046" max="1047" width="0" style="3" hidden="1" customWidth="1"/>
    <col min="1048" max="1048" width="11.6640625" style="3" customWidth="1"/>
    <col min="1049" max="1055" width="15.77734375" style="3" customWidth="1"/>
    <col min="1056" max="1274" width="9" style="3"/>
    <col min="1275" max="1275" width="5.109375" style="3" customWidth="1"/>
    <col min="1276" max="1276" width="10.21875" style="3" customWidth="1"/>
    <col min="1277" max="1277" width="12.21875" style="3" customWidth="1"/>
    <col min="1278" max="1278" width="24.33203125" style="3" customWidth="1"/>
    <col min="1279" max="1279" width="29.33203125" style="3" customWidth="1"/>
    <col min="1280" max="1280" width="12.109375" style="3" customWidth="1"/>
    <col min="1281" max="1281" width="11.88671875" style="3" customWidth="1"/>
    <col min="1282" max="1282" width="14.6640625" style="3" customWidth="1"/>
    <col min="1283" max="1288" width="13.5546875" style="3" customWidth="1"/>
    <col min="1289" max="1295" width="14.6640625" style="3" customWidth="1"/>
    <col min="1296" max="1298" width="13.88671875" style="3" bestFit="1" customWidth="1"/>
    <col min="1299" max="1300" width="14.88671875" style="3" bestFit="1" customWidth="1"/>
    <col min="1301" max="1301" width="15.88671875" style="3" customWidth="1"/>
    <col min="1302" max="1303" width="0" style="3" hidden="1" customWidth="1"/>
    <col min="1304" max="1304" width="11.6640625" style="3" customWidth="1"/>
    <col min="1305" max="1311" width="15.77734375" style="3" customWidth="1"/>
    <col min="1312" max="1530" width="9" style="3"/>
    <col min="1531" max="1531" width="5.109375" style="3" customWidth="1"/>
    <col min="1532" max="1532" width="10.21875" style="3" customWidth="1"/>
    <col min="1533" max="1533" width="12.21875" style="3" customWidth="1"/>
    <col min="1534" max="1534" width="24.33203125" style="3" customWidth="1"/>
    <col min="1535" max="1535" width="29.33203125" style="3" customWidth="1"/>
    <col min="1536" max="1536" width="12.109375" style="3" customWidth="1"/>
    <col min="1537" max="1537" width="11.88671875" style="3" customWidth="1"/>
    <col min="1538" max="1538" width="14.6640625" style="3" customWidth="1"/>
    <col min="1539" max="1544" width="13.5546875" style="3" customWidth="1"/>
    <col min="1545" max="1551" width="14.6640625" style="3" customWidth="1"/>
    <col min="1552" max="1554" width="13.88671875" style="3" bestFit="1" customWidth="1"/>
    <col min="1555" max="1556" width="14.88671875" style="3" bestFit="1" customWidth="1"/>
    <col min="1557" max="1557" width="15.88671875" style="3" customWidth="1"/>
    <col min="1558" max="1559" width="0" style="3" hidden="1" customWidth="1"/>
    <col min="1560" max="1560" width="11.6640625" style="3" customWidth="1"/>
    <col min="1561" max="1567" width="15.77734375" style="3" customWidth="1"/>
    <col min="1568" max="1786" width="9" style="3"/>
    <col min="1787" max="1787" width="5.109375" style="3" customWidth="1"/>
    <col min="1788" max="1788" width="10.21875" style="3" customWidth="1"/>
    <col min="1789" max="1789" width="12.21875" style="3" customWidth="1"/>
    <col min="1790" max="1790" width="24.33203125" style="3" customWidth="1"/>
    <col min="1791" max="1791" width="29.33203125" style="3" customWidth="1"/>
    <col min="1792" max="1792" width="12.109375" style="3" customWidth="1"/>
    <col min="1793" max="1793" width="11.88671875" style="3" customWidth="1"/>
    <col min="1794" max="1794" width="14.6640625" style="3" customWidth="1"/>
    <col min="1795" max="1800" width="13.5546875" style="3" customWidth="1"/>
    <col min="1801" max="1807" width="14.6640625" style="3" customWidth="1"/>
    <col min="1808" max="1810" width="13.88671875" style="3" bestFit="1" customWidth="1"/>
    <col min="1811" max="1812" width="14.88671875" style="3" bestFit="1" customWidth="1"/>
    <col min="1813" max="1813" width="15.88671875" style="3" customWidth="1"/>
    <col min="1814" max="1815" width="0" style="3" hidden="1" customWidth="1"/>
    <col min="1816" max="1816" width="11.6640625" style="3" customWidth="1"/>
    <col min="1817" max="1823" width="15.77734375" style="3" customWidth="1"/>
    <col min="1824" max="2042" width="9" style="3"/>
    <col min="2043" max="2043" width="5.109375" style="3" customWidth="1"/>
    <col min="2044" max="2044" width="10.21875" style="3" customWidth="1"/>
    <col min="2045" max="2045" width="12.21875" style="3" customWidth="1"/>
    <col min="2046" max="2046" width="24.33203125" style="3" customWidth="1"/>
    <col min="2047" max="2047" width="29.33203125" style="3" customWidth="1"/>
    <col min="2048" max="2048" width="12.109375" style="3" customWidth="1"/>
    <col min="2049" max="2049" width="11.88671875" style="3" customWidth="1"/>
    <col min="2050" max="2050" width="14.6640625" style="3" customWidth="1"/>
    <col min="2051" max="2056" width="13.5546875" style="3" customWidth="1"/>
    <col min="2057" max="2063" width="14.6640625" style="3" customWidth="1"/>
    <col min="2064" max="2066" width="13.88671875" style="3" bestFit="1" customWidth="1"/>
    <col min="2067" max="2068" width="14.88671875" style="3" bestFit="1" customWidth="1"/>
    <col min="2069" max="2069" width="15.88671875" style="3" customWidth="1"/>
    <col min="2070" max="2071" width="0" style="3" hidden="1" customWidth="1"/>
    <col min="2072" max="2072" width="11.6640625" style="3" customWidth="1"/>
    <col min="2073" max="2079" width="15.77734375" style="3" customWidth="1"/>
    <col min="2080" max="2298" width="9" style="3"/>
    <col min="2299" max="2299" width="5.109375" style="3" customWidth="1"/>
    <col min="2300" max="2300" width="10.21875" style="3" customWidth="1"/>
    <col min="2301" max="2301" width="12.21875" style="3" customWidth="1"/>
    <col min="2302" max="2302" width="24.33203125" style="3" customWidth="1"/>
    <col min="2303" max="2303" width="29.33203125" style="3" customWidth="1"/>
    <col min="2304" max="2304" width="12.109375" style="3" customWidth="1"/>
    <col min="2305" max="2305" width="11.88671875" style="3" customWidth="1"/>
    <col min="2306" max="2306" width="14.6640625" style="3" customWidth="1"/>
    <col min="2307" max="2312" width="13.5546875" style="3" customWidth="1"/>
    <col min="2313" max="2319" width="14.6640625" style="3" customWidth="1"/>
    <col min="2320" max="2322" width="13.88671875" style="3" bestFit="1" customWidth="1"/>
    <col min="2323" max="2324" width="14.88671875" style="3" bestFit="1" customWidth="1"/>
    <col min="2325" max="2325" width="15.88671875" style="3" customWidth="1"/>
    <col min="2326" max="2327" width="0" style="3" hidden="1" customWidth="1"/>
    <col min="2328" max="2328" width="11.6640625" style="3" customWidth="1"/>
    <col min="2329" max="2335" width="15.77734375" style="3" customWidth="1"/>
    <col min="2336" max="2554" width="9" style="3"/>
    <col min="2555" max="2555" width="5.109375" style="3" customWidth="1"/>
    <col min="2556" max="2556" width="10.21875" style="3" customWidth="1"/>
    <col min="2557" max="2557" width="12.21875" style="3" customWidth="1"/>
    <col min="2558" max="2558" width="24.33203125" style="3" customWidth="1"/>
    <col min="2559" max="2559" width="29.33203125" style="3" customWidth="1"/>
    <col min="2560" max="2560" width="12.109375" style="3" customWidth="1"/>
    <col min="2561" max="2561" width="11.88671875" style="3" customWidth="1"/>
    <col min="2562" max="2562" width="14.6640625" style="3" customWidth="1"/>
    <col min="2563" max="2568" width="13.5546875" style="3" customWidth="1"/>
    <col min="2569" max="2575" width="14.6640625" style="3" customWidth="1"/>
    <col min="2576" max="2578" width="13.88671875" style="3" bestFit="1" customWidth="1"/>
    <col min="2579" max="2580" width="14.88671875" style="3" bestFit="1" customWidth="1"/>
    <col min="2581" max="2581" width="15.88671875" style="3" customWidth="1"/>
    <col min="2582" max="2583" width="0" style="3" hidden="1" customWidth="1"/>
    <col min="2584" max="2584" width="11.6640625" style="3" customWidth="1"/>
    <col min="2585" max="2591" width="15.77734375" style="3" customWidth="1"/>
    <col min="2592" max="2810" width="9" style="3"/>
    <col min="2811" max="2811" width="5.109375" style="3" customWidth="1"/>
    <col min="2812" max="2812" width="10.21875" style="3" customWidth="1"/>
    <col min="2813" max="2813" width="12.21875" style="3" customWidth="1"/>
    <col min="2814" max="2814" width="24.33203125" style="3" customWidth="1"/>
    <col min="2815" max="2815" width="29.33203125" style="3" customWidth="1"/>
    <col min="2816" max="2816" width="12.109375" style="3" customWidth="1"/>
    <col min="2817" max="2817" width="11.88671875" style="3" customWidth="1"/>
    <col min="2818" max="2818" width="14.6640625" style="3" customWidth="1"/>
    <col min="2819" max="2824" width="13.5546875" style="3" customWidth="1"/>
    <col min="2825" max="2831" width="14.6640625" style="3" customWidth="1"/>
    <col min="2832" max="2834" width="13.88671875" style="3" bestFit="1" customWidth="1"/>
    <col min="2835" max="2836" width="14.88671875" style="3" bestFit="1" customWidth="1"/>
    <col min="2837" max="2837" width="15.88671875" style="3" customWidth="1"/>
    <col min="2838" max="2839" width="0" style="3" hidden="1" customWidth="1"/>
    <col min="2840" max="2840" width="11.6640625" style="3" customWidth="1"/>
    <col min="2841" max="2847" width="15.77734375" style="3" customWidth="1"/>
    <col min="2848" max="3066" width="9" style="3"/>
    <col min="3067" max="3067" width="5.109375" style="3" customWidth="1"/>
    <col min="3068" max="3068" width="10.21875" style="3" customWidth="1"/>
    <col min="3069" max="3069" width="12.21875" style="3" customWidth="1"/>
    <col min="3070" max="3070" width="24.33203125" style="3" customWidth="1"/>
    <col min="3071" max="3071" width="29.33203125" style="3" customWidth="1"/>
    <col min="3072" max="3072" width="12.109375" style="3" customWidth="1"/>
    <col min="3073" max="3073" width="11.88671875" style="3" customWidth="1"/>
    <col min="3074" max="3074" width="14.6640625" style="3" customWidth="1"/>
    <col min="3075" max="3080" width="13.5546875" style="3" customWidth="1"/>
    <col min="3081" max="3087" width="14.6640625" style="3" customWidth="1"/>
    <col min="3088" max="3090" width="13.88671875" style="3" bestFit="1" customWidth="1"/>
    <col min="3091" max="3092" width="14.88671875" style="3" bestFit="1" customWidth="1"/>
    <col min="3093" max="3093" width="15.88671875" style="3" customWidth="1"/>
    <col min="3094" max="3095" width="0" style="3" hidden="1" customWidth="1"/>
    <col min="3096" max="3096" width="11.6640625" style="3" customWidth="1"/>
    <col min="3097" max="3103" width="15.77734375" style="3" customWidth="1"/>
    <col min="3104" max="3322" width="9" style="3"/>
    <col min="3323" max="3323" width="5.109375" style="3" customWidth="1"/>
    <col min="3324" max="3324" width="10.21875" style="3" customWidth="1"/>
    <col min="3325" max="3325" width="12.21875" style="3" customWidth="1"/>
    <col min="3326" max="3326" width="24.33203125" style="3" customWidth="1"/>
    <col min="3327" max="3327" width="29.33203125" style="3" customWidth="1"/>
    <col min="3328" max="3328" width="12.109375" style="3" customWidth="1"/>
    <col min="3329" max="3329" width="11.88671875" style="3" customWidth="1"/>
    <col min="3330" max="3330" width="14.6640625" style="3" customWidth="1"/>
    <col min="3331" max="3336" width="13.5546875" style="3" customWidth="1"/>
    <col min="3337" max="3343" width="14.6640625" style="3" customWidth="1"/>
    <col min="3344" max="3346" width="13.88671875" style="3" bestFit="1" customWidth="1"/>
    <col min="3347" max="3348" width="14.88671875" style="3" bestFit="1" customWidth="1"/>
    <col min="3349" max="3349" width="15.88671875" style="3" customWidth="1"/>
    <col min="3350" max="3351" width="0" style="3" hidden="1" customWidth="1"/>
    <col min="3352" max="3352" width="11.6640625" style="3" customWidth="1"/>
    <col min="3353" max="3359" width="15.77734375" style="3" customWidth="1"/>
    <col min="3360" max="3578" width="9" style="3"/>
    <col min="3579" max="3579" width="5.109375" style="3" customWidth="1"/>
    <col min="3580" max="3580" width="10.21875" style="3" customWidth="1"/>
    <col min="3581" max="3581" width="12.21875" style="3" customWidth="1"/>
    <col min="3582" max="3582" width="24.33203125" style="3" customWidth="1"/>
    <col min="3583" max="3583" width="29.33203125" style="3" customWidth="1"/>
    <col min="3584" max="3584" width="12.109375" style="3" customWidth="1"/>
    <col min="3585" max="3585" width="11.88671875" style="3" customWidth="1"/>
    <col min="3586" max="3586" width="14.6640625" style="3" customWidth="1"/>
    <col min="3587" max="3592" width="13.5546875" style="3" customWidth="1"/>
    <col min="3593" max="3599" width="14.6640625" style="3" customWidth="1"/>
    <col min="3600" max="3602" width="13.88671875" style="3" bestFit="1" customWidth="1"/>
    <col min="3603" max="3604" width="14.88671875" style="3" bestFit="1" customWidth="1"/>
    <col min="3605" max="3605" width="15.88671875" style="3" customWidth="1"/>
    <col min="3606" max="3607" width="0" style="3" hidden="1" customWidth="1"/>
    <col min="3608" max="3608" width="11.6640625" style="3" customWidth="1"/>
    <col min="3609" max="3615" width="15.77734375" style="3" customWidth="1"/>
    <col min="3616" max="3834" width="9" style="3"/>
    <col min="3835" max="3835" width="5.109375" style="3" customWidth="1"/>
    <col min="3836" max="3836" width="10.21875" style="3" customWidth="1"/>
    <col min="3837" max="3837" width="12.21875" style="3" customWidth="1"/>
    <col min="3838" max="3838" width="24.33203125" style="3" customWidth="1"/>
    <col min="3839" max="3839" width="29.33203125" style="3" customWidth="1"/>
    <col min="3840" max="3840" width="12.109375" style="3" customWidth="1"/>
    <col min="3841" max="3841" width="11.88671875" style="3" customWidth="1"/>
    <col min="3842" max="3842" width="14.6640625" style="3" customWidth="1"/>
    <col min="3843" max="3848" width="13.5546875" style="3" customWidth="1"/>
    <col min="3849" max="3855" width="14.6640625" style="3" customWidth="1"/>
    <col min="3856" max="3858" width="13.88671875" style="3" bestFit="1" customWidth="1"/>
    <col min="3859" max="3860" width="14.88671875" style="3" bestFit="1" customWidth="1"/>
    <col min="3861" max="3861" width="15.88671875" style="3" customWidth="1"/>
    <col min="3862" max="3863" width="0" style="3" hidden="1" customWidth="1"/>
    <col min="3864" max="3864" width="11.6640625" style="3" customWidth="1"/>
    <col min="3865" max="3871" width="15.77734375" style="3" customWidth="1"/>
    <col min="3872" max="4090" width="9" style="3"/>
    <col min="4091" max="4091" width="5.109375" style="3" customWidth="1"/>
    <col min="4092" max="4092" width="10.21875" style="3" customWidth="1"/>
    <col min="4093" max="4093" width="12.21875" style="3" customWidth="1"/>
    <col min="4094" max="4094" width="24.33203125" style="3" customWidth="1"/>
    <col min="4095" max="4095" width="29.33203125" style="3" customWidth="1"/>
    <col min="4096" max="4096" width="12.109375" style="3" customWidth="1"/>
    <col min="4097" max="4097" width="11.88671875" style="3" customWidth="1"/>
    <col min="4098" max="4098" width="14.6640625" style="3" customWidth="1"/>
    <col min="4099" max="4104" width="13.5546875" style="3" customWidth="1"/>
    <col min="4105" max="4111" width="14.6640625" style="3" customWidth="1"/>
    <col min="4112" max="4114" width="13.88671875" style="3" bestFit="1" customWidth="1"/>
    <col min="4115" max="4116" width="14.88671875" style="3" bestFit="1" customWidth="1"/>
    <col min="4117" max="4117" width="15.88671875" style="3" customWidth="1"/>
    <col min="4118" max="4119" width="0" style="3" hidden="1" customWidth="1"/>
    <col min="4120" max="4120" width="11.6640625" style="3" customWidth="1"/>
    <col min="4121" max="4127" width="15.77734375" style="3" customWidth="1"/>
    <col min="4128" max="4346" width="9" style="3"/>
    <col min="4347" max="4347" width="5.109375" style="3" customWidth="1"/>
    <col min="4348" max="4348" width="10.21875" style="3" customWidth="1"/>
    <col min="4349" max="4349" width="12.21875" style="3" customWidth="1"/>
    <col min="4350" max="4350" width="24.33203125" style="3" customWidth="1"/>
    <col min="4351" max="4351" width="29.33203125" style="3" customWidth="1"/>
    <col min="4352" max="4352" width="12.109375" style="3" customWidth="1"/>
    <col min="4353" max="4353" width="11.88671875" style="3" customWidth="1"/>
    <col min="4354" max="4354" width="14.6640625" style="3" customWidth="1"/>
    <col min="4355" max="4360" width="13.5546875" style="3" customWidth="1"/>
    <col min="4361" max="4367" width="14.6640625" style="3" customWidth="1"/>
    <col min="4368" max="4370" width="13.88671875" style="3" bestFit="1" customWidth="1"/>
    <col min="4371" max="4372" width="14.88671875" style="3" bestFit="1" customWidth="1"/>
    <col min="4373" max="4373" width="15.88671875" style="3" customWidth="1"/>
    <col min="4374" max="4375" width="0" style="3" hidden="1" customWidth="1"/>
    <col min="4376" max="4376" width="11.6640625" style="3" customWidth="1"/>
    <col min="4377" max="4383" width="15.77734375" style="3" customWidth="1"/>
    <col min="4384" max="4602" width="9" style="3"/>
    <col min="4603" max="4603" width="5.109375" style="3" customWidth="1"/>
    <col min="4604" max="4604" width="10.21875" style="3" customWidth="1"/>
    <col min="4605" max="4605" width="12.21875" style="3" customWidth="1"/>
    <col min="4606" max="4606" width="24.33203125" style="3" customWidth="1"/>
    <col min="4607" max="4607" width="29.33203125" style="3" customWidth="1"/>
    <col min="4608" max="4608" width="12.109375" style="3" customWidth="1"/>
    <col min="4609" max="4609" width="11.88671875" style="3" customWidth="1"/>
    <col min="4610" max="4610" width="14.6640625" style="3" customWidth="1"/>
    <col min="4611" max="4616" width="13.5546875" style="3" customWidth="1"/>
    <col min="4617" max="4623" width="14.6640625" style="3" customWidth="1"/>
    <col min="4624" max="4626" width="13.88671875" style="3" bestFit="1" customWidth="1"/>
    <col min="4627" max="4628" width="14.88671875" style="3" bestFit="1" customWidth="1"/>
    <col min="4629" max="4629" width="15.88671875" style="3" customWidth="1"/>
    <col min="4630" max="4631" width="0" style="3" hidden="1" customWidth="1"/>
    <col min="4632" max="4632" width="11.6640625" style="3" customWidth="1"/>
    <col min="4633" max="4639" width="15.77734375" style="3" customWidth="1"/>
    <col min="4640" max="4858" width="9" style="3"/>
    <col min="4859" max="4859" width="5.109375" style="3" customWidth="1"/>
    <col min="4860" max="4860" width="10.21875" style="3" customWidth="1"/>
    <col min="4861" max="4861" width="12.21875" style="3" customWidth="1"/>
    <col min="4862" max="4862" width="24.33203125" style="3" customWidth="1"/>
    <col min="4863" max="4863" width="29.33203125" style="3" customWidth="1"/>
    <col min="4864" max="4864" width="12.109375" style="3" customWidth="1"/>
    <col min="4865" max="4865" width="11.88671875" style="3" customWidth="1"/>
    <col min="4866" max="4866" width="14.6640625" style="3" customWidth="1"/>
    <col min="4867" max="4872" width="13.5546875" style="3" customWidth="1"/>
    <col min="4873" max="4879" width="14.6640625" style="3" customWidth="1"/>
    <col min="4880" max="4882" width="13.88671875" style="3" bestFit="1" customWidth="1"/>
    <col min="4883" max="4884" width="14.88671875" style="3" bestFit="1" customWidth="1"/>
    <col min="4885" max="4885" width="15.88671875" style="3" customWidth="1"/>
    <col min="4886" max="4887" width="0" style="3" hidden="1" customWidth="1"/>
    <col min="4888" max="4888" width="11.6640625" style="3" customWidth="1"/>
    <col min="4889" max="4895" width="15.77734375" style="3" customWidth="1"/>
    <col min="4896" max="5114" width="9" style="3"/>
    <col min="5115" max="5115" width="5.109375" style="3" customWidth="1"/>
    <col min="5116" max="5116" width="10.21875" style="3" customWidth="1"/>
    <col min="5117" max="5117" width="12.21875" style="3" customWidth="1"/>
    <col min="5118" max="5118" width="24.33203125" style="3" customWidth="1"/>
    <col min="5119" max="5119" width="29.33203125" style="3" customWidth="1"/>
    <col min="5120" max="5120" width="12.109375" style="3" customWidth="1"/>
    <col min="5121" max="5121" width="11.88671875" style="3" customWidth="1"/>
    <col min="5122" max="5122" width="14.6640625" style="3" customWidth="1"/>
    <col min="5123" max="5128" width="13.5546875" style="3" customWidth="1"/>
    <col min="5129" max="5135" width="14.6640625" style="3" customWidth="1"/>
    <col min="5136" max="5138" width="13.88671875" style="3" bestFit="1" customWidth="1"/>
    <col min="5139" max="5140" width="14.88671875" style="3" bestFit="1" customWidth="1"/>
    <col min="5141" max="5141" width="15.88671875" style="3" customWidth="1"/>
    <col min="5142" max="5143" width="0" style="3" hidden="1" customWidth="1"/>
    <col min="5144" max="5144" width="11.6640625" style="3" customWidth="1"/>
    <col min="5145" max="5151" width="15.77734375" style="3" customWidth="1"/>
    <col min="5152" max="5370" width="9" style="3"/>
    <col min="5371" max="5371" width="5.109375" style="3" customWidth="1"/>
    <col min="5372" max="5372" width="10.21875" style="3" customWidth="1"/>
    <col min="5373" max="5373" width="12.21875" style="3" customWidth="1"/>
    <col min="5374" max="5374" width="24.33203125" style="3" customWidth="1"/>
    <col min="5375" max="5375" width="29.33203125" style="3" customWidth="1"/>
    <col min="5376" max="5376" width="12.109375" style="3" customWidth="1"/>
    <col min="5377" max="5377" width="11.88671875" style="3" customWidth="1"/>
    <col min="5378" max="5378" width="14.6640625" style="3" customWidth="1"/>
    <col min="5379" max="5384" width="13.5546875" style="3" customWidth="1"/>
    <col min="5385" max="5391" width="14.6640625" style="3" customWidth="1"/>
    <col min="5392" max="5394" width="13.88671875" style="3" bestFit="1" customWidth="1"/>
    <col min="5395" max="5396" width="14.88671875" style="3" bestFit="1" customWidth="1"/>
    <col min="5397" max="5397" width="15.88671875" style="3" customWidth="1"/>
    <col min="5398" max="5399" width="0" style="3" hidden="1" customWidth="1"/>
    <col min="5400" max="5400" width="11.6640625" style="3" customWidth="1"/>
    <col min="5401" max="5407" width="15.77734375" style="3" customWidth="1"/>
    <col min="5408" max="5626" width="9" style="3"/>
    <col min="5627" max="5627" width="5.109375" style="3" customWidth="1"/>
    <col min="5628" max="5628" width="10.21875" style="3" customWidth="1"/>
    <col min="5629" max="5629" width="12.21875" style="3" customWidth="1"/>
    <col min="5630" max="5630" width="24.33203125" style="3" customWidth="1"/>
    <col min="5631" max="5631" width="29.33203125" style="3" customWidth="1"/>
    <col min="5632" max="5632" width="12.109375" style="3" customWidth="1"/>
    <col min="5633" max="5633" width="11.88671875" style="3" customWidth="1"/>
    <col min="5634" max="5634" width="14.6640625" style="3" customWidth="1"/>
    <col min="5635" max="5640" width="13.5546875" style="3" customWidth="1"/>
    <col min="5641" max="5647" width="14.6640625" style="3" customWidth="1"/>
    <col min="5648" max="5650" width="13.88671875" style="3" bestFit="1" customWidth="1"/>
    <col min="5651" max="5652" width="14.88671875" style="3" bestFit="1" customWidth="1"/>
    <col min="5653" max="5653" width="15.88671875" style="3" customWidth="1"/>
    <col min="5654" max="5655" width="0" style="3" hidden="1" customWidth="1"/>
    <col min="5656" max="5656" width="11.6640625" style="3" customWidth="1"/>
    <col min="5657" max="5663" width="15.77734375" style="3" customWidth="1"/>
    <col min="5664" max="5882" width="9" style="3"/>
    <col min="5883" max="5883" width="5.109375" style="3" customWidth="1"/>
    <col min="5884" max="5884" width="10.21875" style="3" customWidth="1"/>
    <col min="5885" max="5885" width="12.21875" style="3" customWidth="1"/>
    <col min="5886" max="5886" width="24.33203125" style="3" customWidth="1"/>
    <col min="5887" max="5887" width="29.33203125" style="3" customWidth="1"/>
    <col min="5888" max="5888" width="12.109375" style="3" customWidth="1"/>
    <col min="5889" max="5889" width="11.88671875" style="3" customWidth="1"/>
    <col min="5890" max="5890" width="14.6640625" style="3" customWidth="1"/>
    <col min="5891" max="5896" width="13.5546875" style="3" customWidth="1"/>
    <col min="5897" max="5903" width="14.6640625" style="3" customWidth="1"/>
    <col min="5904" max="5906" width="13.88671875" style="3" bestFit="1" customWidth="1"/>
    <col min="5907" max="5908" width="14.88671875" style="3" bestFit="1" customWidth="1"/>
    <col min="5909" max="5909" width="15.88671875" style="3" customWidth="1"/>
    <col min="5910" max="5911" width="0" style="3" hidden="1" customWidth="1"/>
    <col min="5912" max="5912" width="11.6640625" style="3" customWidth="1"/>
    <col min="5913" max="5919" width="15.77734375" style="3" customWidth="1"/>
    <col min="5920" max="6138" width="9" style="3"/>
    <col min="6139" max="6139" width="5.109375" style="3" customWidth="1"/>
    <col min="6140" max="6140" width="10.21875" style="3" customWidth="1"/>
    <col min="6141" max="6141" width="12.21875" style="3" customWidth="1"/>
    <col min="6142" max="6142" width="24.33203125" style="3" customWidth="1"/>
    <col min="6143" max="6143" width="29.33203125" style="3" customWidth="1"/>
    <col min="6144" max="6144" width="12.109375" style="3" customWidth="1"/>
    <col min="6145" max="6145" width="11.88671875" style="3" customWidth="1"/>
    <col min="6146" max="6146" width="14.6640625" style="3" customWidth="1"/>
    <col min="6147" max="6152" width="13.5546875" style="3" customWidth="1"/>
    <col min="6153" max="6159" width="14.6640625" style="3" customWidth="1"/>
    <col min="6160" max="6162" width="13.88671875" style="3" bestFit="1" customWidth="1"/>
    <col min="6163" max="6164" width="14.88671875" style="3" bestFit="1" customWidth="1"/>
    <col min="6165" max="6165" width="15.88671875" style="3" customWidth="1"/>
    <col min="6166" max="6167" width="0" style="3" hidden="1" customWidth="1"/>
    <col min="6168" max="6168" width="11.6640625" style="3" customWidth="1"/>
    <col min="6169" max="6175" width="15.77734375" style="3" customWidth="1"/>
    <col min="6176" max="6394" width="9" style="3"/>
    <col min="6395" max="6395" width="5.109375" style="3" customWidth="1"/>
    <col min="6396" max="6396" width="10.21875" style="3" customWidth="1"/>
    <col min="6397" max="6397" width="12.21875" style="3" customWidth="1"/>
    <col min="6398" max="6398" width="24.33203125" style="3" customWidth="1"/>
    <col min="6399" max="6399" width="29.33203125" style="3" customWidth="1"/>
    <col min="6400" max="6400" width="12.109375" style="3" customWidth="1"/>
    <col min="6401" max="6401" width="11.88671875" style="3" customWidth="1"/>
    <col min="6402" max="6402" width="14.6640625" style="3" customWidth="1"/>
    <col min="6403" max="6408" width="13.5546875" style="3" customWidth="1"/>
    <col min="6409" max="6415" width="14.6640625" style="3" customWidth="1"/>
    <col min="6416" max="6418" width="13.88671875" style="3" bestFit="1" customWidth="1"/>
    <col min="6419" max="6420" width="14.88671875" style="3" bestFit="1" customWidth="1"/>
    <col min="6421" max="6421" width="15.88671875" style="3" customWidth="1"/>
    <col min="6422" max="6423" width="0" style="3" hidden="1" customWidth="1"/>
    <col min="6424" max="6424" width="11.6640625" style="3" customWidth="1"/>
    <col min="6425" max="6431" width="15.77734375" style="3" customWidth="1"/>
    <col min="6432" max="6650" width="9" style="3"/>
    <col min="6651" max="6651" width="5.109375" style="3" customWidth="1"/>
    <col min="6652" max="6652" width="10.21875" style="3" customWidth="1"/>
    <col min="6653" max="6653" width="12.21875" style="3" customWidth="1"/>
    <col min="6654" max="6654" width="24.33203125" style="3" customWidth="1"/>
    <col min="6655" max="6655" width="29.33203125" style="3" customWidth="1"/>
    <col min="6656" max="6656" width="12.109375" style="3" customWidth="1"/>
    <col min="6657" max="6657" width="11.88671875" style="3" customWidth="1"/>
    <col min="6658" max="6658" width="14.6640625" style="3" customWidth="1"/>
    <col min="6659" max="6664" width="13.5546875" style="3" customWidth="1"/>
    <col min="6665" max="6671" width="14.6640625" style="3" customWidth="1"/>
    <col min="6672" max="6674" width="13.88671875" style="3" bestFit="1" customWidth="1"/>
    <col min="6675" max="6676" width="14.88671875" style="3" bestFit="1" customWidth="1"/>
    <col min="6677" max="6677" width="15.88671875" style="3" customWidth="1"/>
    <col min="6678" max="6679" width="0" style="3" hidden="1" customWidth="1"/>
    <col min="6680" max="6680" width="11.6640625" style="3" customWidth="1"/>
    <col min="6681" max="6687" width="15.77734375" style="3" customWidth="1"/>
    <col min="6688" max="6906" width="9" style="3"/>
    <col min="6907" max="6907" width="5.109375" style="3" customWidth="1"/>
    <col min="6908" max="6908" width="10.21875" style="3" customWidth="1"/>
    <col min="6909" max="6909" width="12.21875" style="3" customWidth="1"/>
    <col min="6910" max="6910" width="24.33203125" style="3" customWidth="1"/>
    <col min="6911" max="6911" width="29.33203125" style="3" customWidth="1"/>
    <col min="6912" max="6912" width="12.109375" style="3" customWidth="1"/>
    <col min="6913" max="6913" width="11.88671875" style="3" customWidth="1"/>
    <col min="6914" max="6914" width="14.6640625" style="3" customWidth="1"/>
    <col min="6915" max="6920" width="13.5546875" style="3" customWidth="1"/>
    <col min="6921" max="6927" width="14.6640625" style="3" customWidth="1"/>
    <col min="6928" max="6930" width="13.88671875" style="3" bestFit="1" customWidth="1"/>
    <col min="6931" max="6932" width="14.88671875" style="3" bestFit="1" customWidth="1"/>
    <col min="6933" max="6933" width="15.88671875" style="3" customWidth="1"/>
    <col min="6934" max="6935" width="0" style="3" hidden="1" customWidth="1"/>
    <col min="6936" max="6936" width="11.6640625" style="3" customWidth="1"/>
    <col min="6937" max="6943" width="15.77734375" style="3" customWidth="1"/>
    <col min="6944" max="7162" width="9" style="3"/>
    <col min="7163" max="7163" width="5.109375" style="3" customWidth="1"/>
    <col min="7164" max="7164" width="10.21875" style="3" customWidth="1"/>
    <col min="7165" max="7165" width="12.21875" style="3" customWidth="1"/>
    <col min="7166" max="7166" width="24.33203125" style="3" customWidth="1"/>
    <col min="7167" max="7167" width="29.33203125" style="3" customWidth="1"/>
    <col min="7168" max="7168" width="12.109375" style="3" customWidth="1"/>
    <col min="7169" max="7169" width="11.88671875" style="3" customWidth="1"/>
    <col min="7170" max="7170" width="14.6640625" style="3" customWidth="1"/>
    <col min="7171" max="7176" width="13.5546875" style="3" customWidth="1"/>
    <col min="7177" max="7183" width="14.6640625" style="3" customWidth="1"/>
    <col min="7184" max="7186" width="13.88671875" style="3" bestFit="1" customWidth="1"/>
    <col min="7187" max="7188" width="14.88671875" style="3" bestFit="1" customWidth="1"/>
    <col min="7189" max="7189" width="15.88671875" style="3" customWidth="1"/>
    <col min="7190" max="7191" width="0" style="3" hidden="1" customWidth="1"/>
    <col min="7192" max="7192" width="11.6640625" style="3" customWidth="1"/>
    <col min="7193" max="7199" width="15.77734375" style="3" customWidth="1"/>
    <col min="7200" max="7418" width="9" style="3"/>
    <col min="7419" max="7419" width="5.109375" style="3" customWidth="1"/>
    <col min="7420" max="7420" width="10.21875" style="3" customWidth="1"/>
    <col min="7421" max="7421" width="12.21875" style="3" customWidth="1"/>
    <col min="7422" max="7422" width="24.33203125" style="3" customWidth="1"/>
    <col min="7423" max="7423" width="29.33203125" style="3" customWidth="1"/>
    <col min="7424" max="7424" width="12.109375" style="3" customWidth="1"/>
    <col min="7425" max="7425" width="11.88671875" style="3" customWidth="1"/>
    <col min="7426" max="7426" width="14.6640625" style="3" customWidth="1"/>
    <col min="7427" max="7432" width="13.5546875" style="3" customWidth="1"/>
    <col min="7433" max="7439" width="14.6640625" style="3" customWidth="1"/>
    <col min="7440" max="7442" width="13.88671875" style="3" bestFit="1" customWidth="1"/>
    <col min="7443" max="7444" width="14.88671875" style="3" bestFit="1" customWidth="1"/>
    <col min="7445" max="7445" width="15.88671875" style="3" customWidth="1"/>
    <col min="7446" max="7447" width="0" style="3" hidden="1" customWidth="1"/>
    <col min="7448" max="7448" width="11.6640625" style="3" customWidth="1"/>
    <col min="7449" max="7455" width="15.77734375" style="3" customWidth="1"/>
    <col min="7456" max="7674" width="9" style="3"/>
    <col min="7675" max="7675" width="5.109375" style="3" customWidth="1"/>
    <col min="7676" max="7676" width="10.21875" style="3" customWidth="1"/>
    <col min="7677" max="7677" width="12.21875" style="3" customWidth="1"/>
    <col min="7678" max="7678" width="24.33203125" style="3" customWidth="1"/>
    <col min="7679" max="7679" width="29.33203125" style="3" customWidth="1"/>
    <col min="7680" max="7680" width="12.109375" style="3" customWidth="1"/>
    <col min="7681" max="7681" width="11.88671875" style="3" customWidth="1"/>
    <col min="7682" max="7682" width="14.6640625" style="3" customWidth="1"/>
    <col min="7683" max="7688" width="13.5546875" style="3" customWidth="1"/>
    <col min="7689" max="7695" width="14.6640625" style="3" customWidth="1"/>
    <col min="7696" max="7698" width="13.88671875" style="3" bestFit="1" customWidth="1"/>
    <col min="7699" max="7700" width="14.88671875" style="3" bestFit="1" customWidth="1"/>
    <col min="7701" max="7701" width="15.88671875" style="3" customWidth="1"/>
    <col min="7702" max="7703" width="0" style="3" hidden="1" customWidth="1"/>
    <col min="7704" max="7704" width="11.6640625" style="3" customWidth="1"/>
    <col min="7705" max="7711" width="15.77734375" style="3" customWidth="1"/>
    <col min="7712" max="7930" width="9" style="3"/>
    <col min="7931" max="7931" width="5.109375" style="3" customWidth="1"/>
    <col min="7932" max="7932" width="10.21875" style="3" customWidth="1"/>
    <col min="7933" max="7933" width="12.21875" style="3" customWidth="1"/>
    <col min="7934" max="7934" width="24.33203125" style="3" customWidth="1"/>
    <col min="7935" max="7935" width="29.33203125" style="3" customWidth="1"/>
    <col min="7936" max="7936" width="12.109375" style="3" customWidth="1"/>
    <col min="7937" max="7937" width="11.88671875" style="3" customWidth="1"/>
    <col min="7938" max="7938" width="14.6640625" style="3" customWidth="1"/>
    <col min="7939" max="7944" width="13.5546875" style="3" customWidth="1"/>
    <col min="7945" max="7951" width="14.6640625" style="3" customWidth="1"/>
    <col min="7952" max="7954" width="13.88671875" style="3" bestFit="1" customWidth="1"/>
    <col min="7955" max="7956" width="14.88671875" style="3" bestFit="1" customWidth="1"/>
    <col min="7957" max="7957" width="15.88671875" style="3" customWidth="1"/>
    <col min="7958" max="7959" width="0" style="3" hidden="1" customWidth="1"/>
    <col min="7960" max="7960" width="11.6640625" style="3" customWidth="1"/>
    <col min="7961" max="7967" width="15.77734375" style="3" customWidth="1"/>
    <col min="7968" max="8186" width="9" style="3"/>
    <col min="8187" max="8187" width="5.109375" style="3" customWidth="1"/>
    <col min="8188" max="8188" width="10.21875" style="3" customWidth="1"/>
    <col min="8189" max="8189" width="12.21875" style="3" customWidth="1"/>
    <col min="8190" max="8190" width="24.33203125" style="3" customWidth="1"/>
    <col min="8191" max="8191" width="29.33203125" style="3" customWidth="1"/>
    <col min="8192" max="8192" width="12.109375" style="3" customWidth="1"/>
    <col min="8193" max="8193" width="11.88671875" style="3" customWidth="1"/>
    <col min="8194" max="8194" width="14.6640625" style="3" customWidth="1"/>
    <col min="8195" max="8200" width="13.5546875" style="3" customWidth="1"/>
    <col min="8201" max="8207" width="14.6640625" style="3" customWidth="1"/>
    <col min="8208" max="8210" width="13.88671875" style="3" bestFit="1" customWidth="1"/>
    <col min="8211" max="8212" width="14.88671875" style="3" bestFit="1" customWidth="1"/>
    <col min="8213" max="8213" width="15.88671875" style="3" customWidth="1"/>
    <col min="8214" max="8215" width="0" style="3" hidden="1" customWidth="1"/>
    <col min="8216" max="8216" width="11.6640625" style="3" customWidth="1"/>
    <col min="8217" max="8223" width="15.77734375" style="3" customWidth="1"/>
    <col min="8224" max="8442" width="9" style="3"/>
    <col min="8443" max="8443" width="5.109375" style="3" customWidth="1"/>
    <col min="8444" max="8444" width="10.21875" style="3" customWidth="1"/>
    <col min="8445" max="8445" width="12.21875" style="3" customWidth="1"/>
    <col min="8446" max="8446" width="24.33203125" style="3" customWidth="1"/>
    <col min="8447" max="8447" width="29.33203125" style="3" customWidth="1"/>
    <col min="8448" max="8448" width="12.109375" style="3" customWidth="1"/>
    <col min="8449" max="8449" width="11.88671875" style="3" customWidth="1"/>
    <col min="8450" max="8450" width="14.6640625" style="3" customWidth="1"/>
    <col min="8451" max="8456" width="13.5546875" style="3" customWidth="1"/>
    <col min="8457" max="8463" width="14.6640625" style="3" customWidth="1"/>
    <col min="8464" max="8466" width="13.88671875" style="3" bestFit="1" customWidth="1"/>
    <col min="8467" max="8468" width="14.88671875" style="3" bestFit="1" customWidth="1"/>
    <col min="8469" max="8469" width="15.88671875" style="3" customWidth="1"/>
    <col min="8470" max="8471" width="0" style="3" hidden="1" customWidth="1"/>
    <col min="8472" max="8472" width="11.6640625" style="3" customWidth="1"/>
    <col min="8473" max="8479" width="15.77734375" style="3" customWidth="1"/>
    <col min="8480" max="8698" width="9" style="3"/>
    <col min="8699" max="8699" width="5.109375" style="3" customWidth="1"/>
    <col min="8700" max="8700" width="10.21875" style="3" customWidth="1"/>
    <col min="8701" max="8701" width="12.21875" style="3" customWidth="1"/>
    <col min="8702" max="8702" width="24.33203125" style="3" customWidth="1"/>
    <col min="8703" max="8703" width="29.33203125" style="3" customWidth="1"/>
    <col min="8704" max="8704" width="12.109375" style="3" customWidth="1"/>
    <col min="8705" max="8705" width="11.88671875" style="3" customWidth="1"/>
    <col min="8706" max="8706" width="14.6640625" style="3" customWidth="1"/>
    <col min="8707" max="8712" width="13.5546875" style="3" customWidth="1"/>
    <col min="8713" max="8719" width="14.6640625" style="3" customWidth="1"/>
    <col min="8720" max="8722" width="13.88671875" style="3" bestFit="1" customWidth="1"/>
    <col min="8723" max="8724" width="14.88671875" style="3" bestFit="1" customWidth="1"/>
    <col min="8725" max="8725" width="15.88671875" style="3" customWidth="1"/>
    <col min="8726" max="8727" width="0" style="3" hidden="1" customWidth="1"/>
    <col min="8728" max="8728" width="11.6640625" style="3" customWidth="1"/>
    <col min="8729" max="8735" width="15.77734375" style="3" customWidth="1"/>
    <col min="8736" max="8954" width="9" style="3"/>
    <col min="8955" max="8955" width="5.109375" style="3" customWidth="1"/>
    <col min="8956" max="8956" width="10.21875" style="3" customWidth="1"/>
    <col min="8957" max="8957" width="12.21875" style="3" customWidth="1"/>
    <col min="8958" max="8958" width="24.33203125" style="3" customWidth="1"/>
    <col min="8959" max="8959" width="29.33203125" style="3" customWidth="1"/>
    <col min="8960" max="8960" width="12.109375" style="3" customWidth="1"/>
    <col min="8961" max="8961" width="11.88671875" style="3" customWidth="1"/>
    <col min="8962" max="8962" width="14.6640625" style="3" customWidth="1"/>
    <col min="8963" max="8968" width="13.5546875" style="3" customWidth="1"/>
    <col min="8969" max="8975" width="14.6640625" style="3" customWidth="1"/>
    <col min="8976" max="8978" width="13.88671875" style="3" bestFit="1" customWidth="1"/>
    <col min="8979" max="8980" width="14.88671875" style="3" bestFit="1" customWidth="1"/>
    <col min="8981" max="8981" width="15.88671875" style="3" customWidth="1"/>
    <col min="8982" max="8983" width="0" style="3" hidden="1" customWidth="1"/>
    <col min="8984" max="8984" width="11.6640625" style="3" customWidth="1"/>
    <col min="8985" max="8991" width="15.77734375" style="3" customWidth="1"/>
    <col min="8992" max="9210" width="9" style="3"/>
    <col min="9211" max="9211" width="5.109375" style="3" customWidth="1"/>
    <col min="9212" max="9212" width="10.21875" style="3" customWidth="1"/>
    <col min="9213" max="9213" width="12.21875" style="3" customWidth="1"/>
    <col min="9214" max="9214" width="24.33203125" style="3" customWidth="1"/>
    <col min="9215" max="9215" width="29.33203125" style="3" customWidth="1"/>
    <col min="9216" max="9216" width="12.109375" style="3" customWidth="1"/>
    <col min="9217" max="9217" width="11.88671875" style="3" customWidth="1"/>
    <col min="9218" max="9218" width="14.6640625" style="3" customWidth="1"/>
    <col min="9219" max="9224" width="13.5546875" style="3" customWidth="1"/>
    <col min="9225" max="9231" width="14.6640625" style="3" customWidth="1"/>
    <col min="9232" max="9234" width="13.88671875" style="3" bestFit="1" customWidth="1"/>
    <col min="9235" max="9236" width="14.88671875" style="3" bestFit="1" customWidth="1"/>
    <col min="9237" max="9237" width="15.88671875" style="3" customWidth="1"/>
    <col min="9238" max="9239" width="0" style="3" hidden="1" customWidth="1"/>
    <col min="9240" max="9240" width="11.6640625" style="3" customWidth="1"/>
    <col min="9241" max="9247" width="15.77734375" style="3" customWidth="1"/>
    <col min="9248" max="9466" width="9" style="3"/>
    <col min="9467" max="9467" width="5.109375" style="3" customWidth="1"/>
    <col min="9468" max="9468" width="10.21875" style="3" customWidth="1"/>
    <col min="9469" max="9469" width="12.21875" style="3" customWidth="1"/>
    <col min="9470" max="9470" width="24.33203125" style="3" customWidth="1"/>
    <col min="9471" max="9471" width="29.33203125" style="3" customWidth="1"/>
    <col min="9472" max="9472" width="12.109375" style="3" customWidth="1"/>
    <col min="9473" max="9473" width="11.88671875" style="3" customWidth="1"/>
    <col min="9474" max="9474" width="14.6640625" style="3" customWidth="1"/>
    <col min="9475" max="9480" width="13.5546875" style="3" customWidth="1"/>
    <col min="9481" max="9487" width="14.6640625" style="3" customWidth="1"/>
    <col min="9488" max="9490" width="13.88671875" style="3" bestFit="1" customWidth="1"/>
    <col min="9491" max="9492" width="14.88671875" style="3" bestFit="1" customWidth="1"/>
    <col min="9493" max="9493" width="15.88671875" style="3" customWidth="1"/>
    <col min="9494" max="9495" width="0" style="3" hidden="1" customWidth="1"/>
    <col min="9496" max="9496" width="11.6640625" style="3" customWidth="1"/>
    <col min="9497" max="9503" width="15.77734375" style="3" customWidth="1"/>
    <col min="9504" max="9722" width="9" style="3"/>
    <col min="9723" max="9723" width="5.109375" style="3" customWidth="1"/>
    <col min="9724" max="9724" width="10.21875" style="3" customWidth="1"/>
    <col min="9725" max="9725" width="12.21875" style="3" customWidth="1"/>
    <col min="9726" max="9726" width="24.33203125" style="3" customWidth="1"/>
    <col min="9727" max="9727" width="29.33203125" style="3" customWidth="1"/>
    <col min="9728" max="9728" width="12.109375" style="3" customWidth="1"/>
    <col min="9729" max="9729" width="11.88671875" style="3" customWidth="1"/>
    <col min="9730" max="9730" width="14.6640625" style="3" customWidth="1"/>
    <col min="9731" max="9736" width="13.5546875" style="3" customWidth="1"/>
    <col min="9737" max="9743" width="14.6640625" style="3" customWidth="1"/>
    <col min="9744" max="9746" width="13.88671875" style="3" bestFit="1" customWidth="1"/>
    <col min="9747" max="9748" width="14.88671875" style="3" bestFit="1" customWidth="1"/>
    <col min="9749" max="9749" width="15.88671875" style="3" customWidth="1"/>
    <col min="9750" max="9751" width="0" style="3" hidden="1" customWidth="1"/>
    <col min="9752" max="9752" width="11.6640625" style="3" customWidth="1"/>
    <col min="9753" max="9759" width="15.77734375" style="3" customWidth="1"/>
    <col min="9760" max="9978" width="9" style="3"/>
    <col min="9979" max="9979" width="5.109375" style="3" customWidth="1"/>
    <col min="9980" max="9980" width="10.21875" style="3" customWidth="1"/>
    <col min="9981" max="9981" width="12.21875" style="3" customWidth="1"/>
    <col min="9982" max="9982" width="24.33203125" style="3" customWidth="1"/>
    <col min="9983" max="9983" width="29.33203125" style="3" customWidth="1"/>
    <col min="9984" max="9984" width="12.109375" style="3" customWidth="1"/>
    <col min="9985" max="9985" width="11.88671875" style="3" customWidth="1"/>
    <col min="9986" max="9986" width="14.6640625" style="3" customWidth="1"/>
    <col min="9987" max="9992" width="13.5546875" style="3" customWidth="1"/>
    <col min="9993" max="9999" width="14.6640625" style="3" customWidth="1"/>
    <col min="10000" max="10002" width="13.88671875" style="3" bestFit="1" customWidth="1"/>
    <col min="10003" max="10004" width="14.88671875" style="3" bestFit="1" customWidth="1"/>
    <col min="10005" max="10005" width="15.88671875" style="3" customWidth="1"/>
    <col min="10006" max="10007" width="0" style="3" hidden="1" customWidth="1"/>
    <col min="10008" max="10008" width="11.6640625" style="3" customWidth="1"/>
    <col min="10009" max="10015" width="15.77734375" style="3" customWidth="1"/>
    <col min="10016" max="10234" width="9" style="3"/>
    <col min="10235" max="10235" width="5.109375" style="3" customWidth="1"/>
    <col min="10236" max="10236" width="10.21875" style="3" customWidth="1"/>
    <col min="10237" max="10237" width="12.21875" style="3" customWidth="1"/>
    <col min="10238" max="10238" width="24.33203125" style="3" customWidth="1"/>
    <col min="10239" max="10239" width="29.33203125" style="3" customWidth="1"/>
    <col min="10240" max="10240" width="12.109375" style="3" customWidth="1"/>
    <col min="10241" max="10241" width="11.88671875" style="3" customWidth="1"/>
    <col min="10242" max="10242" width="14.6640625" style="3" customWidth="1"/>
    <col min="10243" max="10248" width="13.5546875" style="3" customWidth="1"/>
    <col min="10249" max="10255" width="14.6640625" style="3" customWidth="1"/>
    <col min="10256" max="10258" width="13.88671875" style="3" bestFit="1" customWidth="1"/>
    <col min="10259" max="10260" width="14.88671875" style="3" bestFit="1" customWidth="1"/>
    <col min="10261" max="10261" width="15.88671875" style="3" customWidth="1"/>
    <col min="10262" max="10263" width="0" style="3" hidden="1" customWidth="1"/>
    <col min="10264" max="10264" width="11.6640625" style="3" customWidth="1"/>
    <col min="10265" max="10271" width="15.77734375" style="3" customWidth="1"/>
    <col min="10272" max="10490" width="9" style="3"/>
    <col min="10491" max="10491" width="5.109375" style="3" customWidth="1"/>
    <col min="10492" max="10492" width="10.21875" style="3" customWidth="1"/>
    <col min="10493" max="10493" width="12.21875" style="3" customWidth="1"/>
    <col min="10494" max="10494" width="24.33203125" style="3" customWidth="1"/>
    <col min="10495" max="10495" width="29.33203125" style="3" customWidth="1"/>
    <col min="10496" max="10496" width="12.109375" style="3" customWidth="1"/>
    <col min="10497" max="10497" width="11.88671875" style="3" customWidth="1"/>
    <col min="10498" max="10498" width="14.6640625" style="3" customWidth="1"/>
    <col min="10499" max="10504" width="13.5546875" style="3" customWidth="1"/>
    <col min="10505" max="10511" width="14.6640625" style="3" customWidth="1"/>
    <col min="10512" max="10514" width="13.88671875" style="3" bestFit="1" customWidth="1"/>
    <col min="10515" max="10516" width="14.88671875" style="3" bestFit="1" customWidth="1"/>
    <col min="10517" max="10517" width="15.88671875" style="3" customWidth="1"/>
    <col min="10518" max="10519" width="0" style="3" hidden="1" customWidth="1"/>
    <col min="10520" max="10520" width="11.6640625" style="3" customWidth="1"/>
    <col min="10521" max="10527" width="15.77734375" style="3" customWidth="1"/>
    <col min="10528" max="10746" width="9" style="3"/>
    <col min="10747" max="10747" width="5.109375" style="3" customWidth="1"/>
    <col min="10748" max="10748" width="10.21875" style="3" customWidth="1"/>
    <col min="10749" max="10749" width="12.21875" style="3" customWidth="1"/>
    <col min="10750" max="10750" width="24.33203125" style="3" customWidth="1"/>
    <col min="10751" max="10751" width="29.33203125" style="3" customWidth="1"/>
    <col min="10752" max="10752" width="12.109375" style="3" customWidth="1"/>
    <col min="10753" max="10753" width="11.88671875" style="3" customWidth="1"/>
    <col min="10754" max="10754" width="14.6640625" style="3" customWidth="1"/>
    <col min="10755" max="10760" width="13.5546875" style="3" customWidth="1"/>
    <col min="10761" max="10767" width="14.6640625" style="3" customWidth="1"/>
    <col min="10768" max="10770" width="13.88671875" style="3" bestFit="1" customWidth="1"/>
    <col min="10771" max="10772" width="14.88671875" style="3" bestFit="1" customWidth="1"/>
    <col min="10773" max="10773" width="15.88671875" style="3" customWidth="1"/>
    <col min="10774" max="10775" width="0" style="3" hidden="1" customWidth="1"/>
    <col min="10776" max="10776" width="11.6640625" style="3" customWidth="1"/>
    <col min="10777" max="10783" width="15.77734375" style="3" customWidth="1"/>
    <col min="10784" max="11002" width="9" style="3"/>
    <col min="11003" max="11003" width="5.109375" style="3" customWidth="1"/>
    <col min="11004" max="11004" width="10.21875" style="3" customWidth="1"/>
    <col min="11005" max="11005" width="12.21875" style="3" customWidth="1"/>
    <col min="11006" max="11006" width="24.33203125" style="3" customWidth="1"/>
    <col min="11007" max="11007" width="29.33203125" style="3" customWidth="1"/>
    <col min="11008" max="11008" width="12.109375" style="3" customWidth="1"/>
    <col min="11009" max="11009" width="11.88671875" style="3" customWidth="1"/>
    <col min="11010" max="11010" width="14.6640625" style="3" customWidth="1"/>
    <col min="11011" max="11016" width="13.5546875" style="3" customWidth="1"/>
    <col min="11017" max="11023" width="14.6640625" style="3" customWidth="1"/>
    <col min="11024" max="11026" width="13.88671875" style="3" bestFit="1" customWidth="1"/>
    <col min="11027" max="11028" width="14.88671875" style="3" bestFit="1" customWidth="1"/>
    <col min="11029" max="11029" width="15.88671875" style="3" customWidth="1"/>
    <col min="11030" max="11031" width="0" style="3" hidden="1" customWidth="1"/>
    <col min="11032" max="11032" width="11.6640625" style="3" customWidth="1"/>
    <col min="11033" max="11039" width="15.77734375" style="3" customWidth="1"/>
    <col min="11040" max="11258" width="9" style="3"/>
    <col min="11259" max="11259" width="5.109375" style="3" customWidth="1"/>
    <col min="11260" max="11260" width="10.21875" style="3" customWidth="1"/>
    <col min="11261" max="11261" width="12.21875" style="3" customWidth="1"/>
    <col min="11262" max="11262" width="24.33203125" style="3" customWidth="1"/>
    <col min="11263" max="11263" width="29.33203125" style="3" customWidth="1"/>
    <col min="11264" max="11264" width="12.109375" style="3" customWidth="1"/>
    <col min="11265" max="11265" width="11.88671875" style="3" customWidth="1"/>
    <col min="11266" max="11266" width="14.6640625" style="3" customWidth="1"/>
    <col min="11267" max="11272" width="13.5546875" style="3" customWidth="1"/>
    <col min="11273" max="11279" width="14.6640625" style="3" customWidth="1"/>
    <col min="11280" max="11282" width="13.88671875" style="3" bestFit="1" customWidth="1"/>
    <col min="11283" max="11284" width="14.88671875" style="3" bestFit="1" customWidth="1"/>
    <col min="11285" max="11285" width="15.88671875" style="3" customWidth="1"/>
    <col min="11286" max="11287" width="0" style="3" hidden="1" customWidth="1"/>
    <col min="11288" max="11288" width="11.6640625" style="3" customWidth="1"/>
    <col min="11289" max="11295" width="15.77734375" style="3" customWidth="1"/>
    <col min="11296" max="11514" width="9" style="3"/>
    <col min="11515" max="11515" width="5.109375" style="3" customWidth="1"/>
    <col min="11516" max="11516" width="10.21875" style="3" customWidth="1"/>
    <col min="11517" max="11517" width="12.21875" style="3" customWidth="1"/>
    <col min="11518" max="11518" width="24.33203125" style="3" customWidth="1"/>
    <col min="11519" max="11519" width="29.33203125" style="3" customWidth="1"/>
    <col min="11520" max="11520" width="12.109375" style="3" customWidth="1"/>
    <col min="11521" max="11521" width="11.88671875" style="3" customWidth="1"/>
    <col min="11522" max="11522" width="14.6640625" style="3" customWidth="1"/>
    <col min="11523" max="11528" width="13.5546875" style="3" customWidth="1"/>
    <col min="11529" max="11535" width="14.6640625" style="3" customWidth="1"/>
    <col min="11536" max="11538" width="13.88671875" style="3" bestFit="1" customWidth="1"/>
    <col min="11539" max="11540" width="14.88671875" style="3" bestFit="1" customWidth="1"/>
    <col min="11541" max="11541" width="15.88671875" style="3" customWidth="1"/>
    <col min="11542" max="11543" width="0" style="3" hidden="1" customWidth="1"/>
    <col min="11544" max="11544" width="11.6640625" style="3" customWidth="1"/>
    <col min="11545" max="11551" width="15.77734375" style="3" customWidth="1"/>
    <col min="11552" max="11770" width="9" style="3"/>
    <col min="11771" max="11771" width="5.109375" style="3" customWidth="1"/>
    <col min="11772" max="11772" width="10.21875" style="3" customWidth="1"/>
    <col min="11773" max="11773" width="12.21875" style="3" customWidth="1"/>
    <col min="11774" max="11774" width="24.33203125" style="3" customWidth="1"/>
    <col min="11775" max="11775" width="29.33203125" style="3" customWidth="1"/>
    <col min="11776" max="11776" width="12.109375" style="3" customWidth="1"/>
    <col min="11777" max="11777" width="11.88671875" style="3" customWidth="1"/>
    <col min="11778" max="11778" width="14.6640625" style="3" customWidth="1"/>
    <col min="11779" max="11784" width="13.5546875" style="3" customWidth="1"/>
    <col min="11785" max="11791" width="14.6640625" style="3" customWidth="1"/>
    <col min="11792" max="11794" width="13.88671875" style="3" bestFit="1" customWidth="1"/>
    <col min="11795" max="11796" width="14.88671875" style="3" bestFit="1" customWidth="1"/>
    <col min="11797" max="11797" width="15.88671875" style="3" customWidth="1"/>
    <col min="11798" max="11799" width="0" style="3" hidden="1" customWidth="1"/>
    <col min="11800" max="11800" width="11.6640625" style="3" customWidth="1"/>
    <col min="11801" max="11807" width="15.77734375" style="3" customWidth="1"/>
    <col min="11808" max="12026" width="9" style="3"/>
    <col min="12027" max="12027" width="5.109375" style="3" customWidth="1"/>
    <col min="12028" max="12028" width="10.21875" style="3" customWidth="1"/>
    <col min="12029" max="12029" width="12.21875" style="3" customWidth="1"/>
    <col min="12030" max="12030" width="24.33203125" style="3" customWidth="1"/>
    <col min="12031" max="12031" width="29.33203125" style="3" customWidth="1"/>
    <col min="12032" max="12032" width="12.109375" style="3" customWidth="1"/>
    <col min="12033" max="12033" width="11.88671875" style="3" customWidth="1"/>
    <col min="12034" max="12034" width="14.6640625" style="3" customWidth="1"/>
    <col min="12035" max="12040" width="13.5546875" style="3" customWidth="1"/>
    <col min="12041" max="12047" width="14.6640625" style="3" customWidth="1"/>
    <col min="12048" max="12050" width="13.88671875" style="3" bestFit="1" customWidth="1"/>
    <col min="12051" max="12052" width="14.88671875" style="3" bestFit="1" customWidth="1"/>
    <col min="12053" max="12053" width="15.88671875" style="3" customWidth="1"/>
    <col min="12054" max="12055" width="0" style="3" hidden="1" customWidth="1"/>
    <col min="12056" max="12056" width="11.6640625" style="3" customWidth="1"/>
    <col min="12057" max="12063" width="15.77734375" style="3" customWidth="1"/>
    <col min="12064" max="12282" width="9" style="3"/>
    <col min="12283" max="12283" width="5.109375" style="3" customWidth="1"/>
    <col min="12284" max="12284" width="10.21875" style="3" customWidth="1"/>
    <col min="12285" max="12285" width="12.21875" style="3" customWidth="1"/>
    <col min="12286" max="12286" width="24.33203125" style="3" customWidth="1"/>
    <col min="12287" max="12287" width="29.33203125" style="3" customWidth="1"/>
    <col min="12288" max="12288" width="12.109375" style="3" customWidth="1"/>
    <col min="12289" max="12289" width="11.88671875" style="3" customWidth="1"/>
    <col min="12290" max="12290" width="14.6640625" style="3" customWidth="1"/>
    <col min="12291" max="12296" width="13.5546875" style="3" customWidth="1"/>
    <col min="12297" max="12303" width="14.6640625" style="3" customWidth="1"/>
    <col min="12304" max="12306" width="13.88671875" style="3" bestFit="1" customWidth="1"/>
    <col min="12307" max="12308" width="14.88671875" style="3" bestFit="1" customWidth="1"/>
    <col min="12309" max="12309" width="15.88671875" style="3" customWidth="1"/>
    <col min="12310" max="12311" width="0" style="3" hidden="1" customWidth="1"/>
    <col min="12312" max="12312" width="11.6640625" style="3" customWidth="1"/>
    <col min="12313" max="12319" width="15.77734375" style="3" customWidth="1"/>
    <col min="12320" max="12538" width="9" style="3"/>
    <col min="12539" max="12539" width="5.109375" style="3" customWidth="1"/>
    <col min="12540" max="12540" width="10.21875" style="3" customWidth="1"/>
    <col min="12541" max="12541" width="12.21875" style="3" customWidth="1"/>
    <col min="12542" max="12542" width="24.33203125" style="3" customWidth="1"/>
    <col min="12543" max="12543" width="29.33203125" style="3" customWidth="1"/>
    <col min="12544" max="12544" width="12.109375" style="3" customWidth="1"/>
    <col min="12545" max="12545" width="11.88671875" style="3" customWidth="1"/>
    <col min="12546" max="12546" width="14.6640625" style="3" customWidth="1"/>
    <col min="12547" max="12552" width="13.5546875" style="3" customWidth="1"/>
    <col min="12553" max="12559" width="14.6640625" style="3" customWidth="1"/>
    <col min="12560" max="12562" width="13.88671875" style="3" bestFit="1" customWidth="1"/>
    <col min="12563" max="12564" width="14.88671875" style="3" bestFit="1" customWidth="1"/>
    <col min="12565" max="12565" width="15.88671875" style="3" customWidth="1"/>
    <col min="12566" max="12567" width="0" style="3" hidden="1" customWidth="1"/>
    <col min="12568" max="12568" width="11.6640625" style="3" customWidth="1"/>
    <col min="12569" max="12575" width="15.77734375" style="3" customWidth="1"/>
    <col min="12576" max="12794" width="9" style="3"/>
    <col min="12795" max="12795" width="5.109375" style="3" customWidth="1"/>
    <col min="12796" max="12796" width="10.21875" style="3" customWidth="1"/>
    <col min="12797" max="12797" width="12.21875" style="3" customWidth="1"/>
    <col min="12798" max="12798" width="24.33203125" style="3" customWidth="1"/>
    <col min="12799" max="12799" width="29.33203125" style="3" customWidth="1"/>
    <col min="12800" max="12800" width="12.109375" style="3" customWidth="1"/>
    <col min="12801" max="12801" width="11.88671875" style="3" customWidth="1"/>
    <col min="12802" max="12802" width="14.6640625" style="3" customWidth="1"/>
    <col min="12803" max="12808" width="13.5546875" style="3" customWidth="1"/>
    <col min="12809" max="12815" width="14.6640625" style="3" customWidth="1"/>
    <col min="12816" max="12818" width="13.88671875" style="3" bestFit="1" customWidth="1"/>
    <col min="12819" max="12820" width="14.88671875" style="3" bestFit="1" customWidth="1"/>
    <col min="12821" max="12821" width="15.88671875" style="3" customWidth="1"/>
    <col min="12822" max="12823" width="0" style="3" hidden="1" customWidth="1"/>
    <col min="12824" max="12824" width="11.6640625" style="3" customWidth="1"/>
    <col min="12825" max="12831" width="15.77734375" style="3" customWidth="1"/>
    <col min="12832" max="13050" width="9" style="3"/>
    <col min="13051" max="13051" width="5.109375" style="3" customWidth="1"/>
    <col min="13052" max="13052" width="10.21875" style="3" customWidth="1"/>
    <col min="13053" max="13053" width="12.21875" style="3" customWidth="1"/>
    <col min="13054" max="13054" width="24.33203125" style="3" customWidth="1"/>
    <col min="13055" max="13055" width="29.33203125" style="3" customWidth="1"/>
    <col min="13056" max="13056" width="12.109375" style="3" customWidth="1"/>
    <col min="13057" max="13057" width="11.88671875" style="3" customWidth="1"/>
    <col min="13058" max="13058" width="14.6640625" style="3" customWidth="1"/>
    <col min="13059" max="13064" width="13.5546875" style="3" customWidth="1"/>
    <col min="13065" max="13071" width="14.6640625" style="3" customWidth="1"/>
    <col min="13072" max="13074" width="13.88671875" style="3" bestFit="1" customWidth="1"/>
    <col min="13075" max="13076" width="14.88671875" style="3" bestFit="1" customWidth="1"/>
    <col min="13077" max="13077" width="15.88671875" style="3" customWidth="1"/>
    <col min="13078" max="13079" width="0" style="3" hidden="1" customWidth="1"/>
    <col min="13080" max="13080" width="11.6640625" style="3" customWidth="1"/>
    <col min="13081" max="13087" width="15.77734375" style="3" customWidth="1"/>
    <col min="13088" max="13306" width="9" style="3"/>
    <col min="13307" max="13307" width="5.109375" style="3" customWidth="1"/>
    <col min="13308" max="13308" width="10.21875" style="3" customWidth="1"/>
    <col min="13309" max="13309" width="12.21875" style="3" customWidth="1"/>
    <col min="13310" max="13310" width="24.33203125" style="3" customWidth="1"/>
    <col min="13311" max="13311" width="29.33203125" style="3" customWidth="1"/>
    <col min="13312" max="13312" width="12.109375" style="3" customWidth="1"/>
    <col min="13313" max="13313" width="11.88671875" style="3" customWidth="1"/>
    <col min="13314" max="13314" width="14.6640625" style="3" customWidth="1"/>
    <col min="13315" max="13320" width="13.5546875" style="3" customWidth="1"/>
    <col min="13321" max="13327" width="14.6640625" style="3" customWidth="1"/>
    <col min="13328" max="13330" width="13.88671875" style="3" bestFit="1" customWidth="1"/>
    <col min="13331" max="13332" width="14.88671875" style="3" bestFit="1" customWidth="1"/>
    <col min="13333" max="13333" width="15.88671875" style="3" customWidth="1"/>
    <col min="13334" max="13335" width="0" style="3" hidden="1" customWidth="1"/>
    <col min="13336" max="13336" width="11.6640625" style="3" customWidth="1"/>
    <col min="13337" max="13343" width="15.77734375" style="3" customWidth="1"/>
    <col min="13344" max="13562" width="9" style="3"/>
    <col min="13563" max="13563" width="5.109375" style="3" customWidth="1"/>
    <col min="13564" max="13564" width="10.21875" style="3" customWidth="1"/>
    <col min="13565" max="13565" width="12.21875" style="3" customWidth="1"/>
    <col min="13566" max="13566" width="24.33203125" style="3" customWidth="1"/>
    <col min="13567" max="13567" width="29.33203125" style="3" customWidth="1"/>
    <col min="13568" max="13568" width="12.109375" style="3" customWidth="1"/>
    <col min="13569" max="13569" width="11.88671875" style="3" customWidth="1"/>
    <col min="13570" max="13570" width="14.6640625" style="3" customWidth="1"/>
    <col min="13571" max="13576" width="13.5546875" style="3" customWidth="1"/>
    <col min="13577" max="13583" width="14.6640625" style="3" customWidth="1"/>
    <col min="13584" max="13586" width="13.88671875" style="3" bestFit="1" customWidth="1"/>
    <col min="13587" max="13588" width="14.88671875" style="3" bestFit="1" customWidth="1"/>
    <col min="13589" max="13589" width="15.88671875" style="3" customWidth="1"/>
    <col min="13590" max="13591" width="0" style="3" hidden="1" customWidth="1"/>
    <col min="13592" max="13592" width="11.6640625" style="3" customWidth="1"/>
    <col min="13593" max="13599" width="15.77734375" style="3" customWidth="1"/>
    <col min="13600" max="13818" width="9" style="3"/>
    <col min="13819" max="13819" width="5.109375" style="3" customWidth="1"/>
    <col min="13820" max="13820" width="10.21875" style="3" customWidth="1"/>
    <col min="13821" max="13821" width="12.21875" style="3" customWidth="1"/>
    <col min="13822" max="13822" width="24.33203125" style="3" customWidth="1"/>
    <col min="13823" max="13823" width="29.33203125" style="3" customWidth="1"/>
    <col min="13824" max="13824" width="12.109375" style="3" customWidth="1"/>
    <col min="13825" max="13825" width="11.88671875" style="3" customWidth="1"/>
    <col min="13826" max="13826" width="14.6640625" style="3" customWidth="1"/>
    <col min="13827" max="13832" width="13.5546875" style="3" customWidth="1"/>
    <col min="13833" max="13839" width="14.6640625" style="3" customWidth="1"/>
    <col min="13840" max="13842" width="13.88671875" style="3" bestFit="1" customWidth="1"/>
    <col min="13843" max="13844" width="14.88671875" style="3" bestFit="1" customWidth="1"/>
    <col min="13845" max="13845" width="15.88671875" style="3" customWidth="1"/>
    <col min="13846" max="13847" width="0" style="3" hidden="1" customWidth="1"/>
    <col min="13848" max="13848" width="11.6640625" style="3" customWidth="1"/>
    <col min="13849" max="13855" width="15.77734375" style="3" customWidth="1"/>
    <col min="13856" max="14074" width="9" style="3"/>
    <col min="14075" max="14075" width="5.109375" style="3" customWidth="1"/>
    <col min="14076" max="14076" width="10.21875" style="3" customWidth="1"/>
    <col min="14077" max="14077" width="12.21875" style="3" customWidth="1"/>
    <col min="14078" max="14078" width="24.33203125" style="3" customWidth="1"/>
    <col min="14079" max="14079" width="29.33203125" style="3" customWidth="1"/>
    <col min="14080" max="14080" width="12.109375" style="3" customWidth="1"/>
    <col min="14081" max="14081" width="11.88671875" style="3" customWidth="1"/>
    <col min="14082" max="14082" width="14.6640625" style="3" customWidth="1"/>
    <col min="14083" max="14088" width="13.5546875" style="3" customWidth="1"/>
    <col min="14089" max="14095" width="14.6640625" style="3" customWidth="1"/>
    <col min="14096" max="14098" width="13.88671875" style="3" bestFit="1" customWidth="1"/>
    <col min="14099" max="14100" width="14.88671875" style="3" bestFit="1" customWidth="1"/>
    <col min="14101" max="14101" width="15.88671875" style="3" customWidth="1"/>
    <col min="14102" max="14103" width="0" style="3" hidden="1" customWidth="1"/>
    <col min="14104" max="14104" width="11.6640625" style="3" customWidth="1"/>
    <col min="14105" max="14111" width="15.77734375" style="3" customWidth="1"/>
    <col min="14112" max="14330" width="9" style="3"/>
    <col min="14331" max="14331" width="5.109375" style="3" customWidth="1"/>
    <col min="14332" max="14332" width="10.21875" style="3" customWidth="1"/>
    <col min="14333" max="14333" width="12.21875" style="3" customWidth="1"/>
    <col min="14334" max="14334" width="24.33203125" style="3" customWidth="1"/>
    <col min="14335" max="14335" width="29.33203125" style="3" customWidth="1"/>
    <col min="14336" max="14336" width="12.109375" style="3" customWidth="1"/>
    <col min="14337" max="14337" width="11.88671875" style="3" customWidth="1"/>
    <col min="14338" max="14338" width="14.6640625" style="3" customWidth="1"/>
    <col min="14339" max="14344" width="13.5546875" style="3" customWidth="1"/>
    <col min="14345" max="14351" width="14.6640625" style="3" customWidth="1"/>
    <col min="14352" max="14354" width="13.88671875" style="3" bestFit="1" customWidth="1"/>
    <col min="14355" max="14356" width="14.88671875" style="3" bestFit="1" customWidth="1"/>
    <col min="14357" max="14357" width="15.88671875" style="3" customWidth="1"/>
    <col min="14358" max="14359" width="0" style="3" hidden="1" customWidth="1"/>
    <col min="14360" max="14360" width="11.6640625" style="3" customWidth="1"/>
    <col min="14361" max="14367" width="15.77734375" style="3" customWidth="1"/>
    <col min="14368" max="14586" width="9" style="3"/>
    <col min="14587" max="14587" width="5.109375" style="3" customWidth="1"/>
    <col min="14588" max="14588" width="10.21875" style="3" customWidth="1"/>
    <col min="14589" max="14589" width="12.21875" style="3" customWidth="1"/>
    <col min="14590" max="14590" width="24.33203125" style="3" customWidth="1"/>
    <col min="14591" max="14591" width="29.33203125" style="3" customWidth="1"/>
    <col min="14592" max="14592" width="12.109375" style="3" customWidth="1"/>
    <col min="14593" max="14593" width="11.88671875" style="3" customWidth="1"/>
    <col min="14594" max="14594" width="14.6640625" style="3" customWidth="1"/>
    <col min="14595" max="14600" width="13.5546875" style="3" customWidth="1"/>
    <col min="14601" max="14607" width="14.6640625" style="3" customWidth="1"/>
    <col min="14608" max="14610" width="13.88671875" style="3" bestFit="1" customWidth="1"/>
    <col min="14611" max="14612" width="14.88671875" style="3" bestFit="1" customWidth="1"/>
    <col min="14613" max="14613" width="15.88671875" style="3" customWidth="1"/>
    <col min="14614" max="14615" width="0" style="3" hidden="1" customWidth="1"/>
    <col min="14616" max="14616" width="11.6640625" style="3" customWidth="1"/>
    <col min="14617" max="14623" width="15.77734375" style="3" customWidth="1"/>
    <col min="14624" max="14842" width="9" style="3"/>
    <col min="14843" max="14843" width="5.109375" style="3" customWidth="1"/>
    <col min="14844" max="14844" width="10.21875" style="3" customWidth="1"/>
    <col min="14845" max="14845" width="12.21875" style="3" customWidth="1"/>
    <col min="14846" max="14846" width="24.33203125" style="3" customWidth="1"/>
    <col min="14847" max="14847" width="29.33203125" style="3" customWidth="1"/>
    <col min="14848" max="14848" width="12.109375" style="3" customWidth="1"/>
    <col min="14849" max="14849" width="11.88671875" style="3" customWidth="1"/>
    <col min="14850" max="14850" width="14.6640625" style="3" customWidth="1"/>
    <col min="14851" max="14856" width="13.5546875" style="3" customWidth="1"/>
    <col min="14857" max="14863" width="14.6640625" style="3" customWidth="1"/>
    <col min="14864" max="14866" width="13.88671875" style="3" bestFit="1" customWidth="1"/>
    <col min="14867" max="14868" width="14.88671875" style="3" bestFit="1" customWidth="1"/>
    <col min="14869" max="14869" width="15.88671875" style="3" customWidth="1"/>
    <col min="14870" max="14871" width="0" style="3" hidden="1" customWidth="1"/>
    <col min="14872" max="14872" width="11.6640625" style="3" customWidth="1"/>
    <col min="14873" max="14879" width="15.77734375" style="3" customWidth="1"/>
    <col min="14880" max="15098" width="9" style="3"/>
    <col min="15099" max="15099" width="5.109375" style="3" customWidth="1"/>
    <col min="15100" max="15100" width="10.21875" style="3" customWidth="1"/>
    <col min="15101" max="15101" width="12.21875" style="3" customWidth="1"/>
    <col min="15102" max="15102" width="24.33203125" style="3" customWidth="1"/>
    <col min="15103" max="15103" width="29.33203125" style="3" customWidth="1"/>
    <col min="15104" max="15104" width="12.109375" style="3" customWidth="1"/>
    <col min="15105" max="15105" width="11.88671875" style="3" customWidth="1"/>
    <col min="15106" max="15106" width="14.6640625" style="3" customWidth="1"/>
    <col min="15107" max="15112" width="13.5546875" style="3" customWidth="1"/>
    <col min="15113" max="15119" width="14.6640625" style="3" customWidth="1"/>
    <col min="15120" max="15122" width="13.88671875" style="3" bestFit="1" customWidth="1"/>
    <col min="15123" max="15124" width="14.88671875" style="3" bestFit="1" customWidth="1"/>
    <col min="15125" max="15125" width="15.88671875" style="3" customWidth="1"/>
    <col min="15126" max="15127" width="0" style="3" hidden="1" customWidth="1"/>
    <col min="15128" max="15128" width="11.6640625" style="3" customWidth="1"/>
    <col min="15129" max="15135" width="15.77734375" style="3" customWidth="1"/>
    <col min="15136" max="15354" width="9" style="3"/>
    <col min="15355" max="15355" width="5.109375" style="3" customWidth="1"/>
    <col min="15356" max="15356" width="10.21875" style="3" customWidth="1"/>
    <col min="15357" max="15357" width="12.21875" style="3" customWidth="1"/>
    <col min="15358" max="15358" width="24.33203125" style="3" customWidth="1"/>
    <col min="15359" max="15359" width="29.33203125" style="3" customWidth="1"/>
    <col min="15360" max="15360" width="12.109375" style="3" customWidth="1"/>
    <col min="15361" max="15361" width="11.88671875" style="3" customWidth="1"/>
    <col min="15362" max="15362" width="14.6640625" style="3" customWidth="1"/>
    <col min="15363" max="15368" width="13.5546875" style="3" customWidth="1"/>
    <col min="15369" max="15375" width="14.6640625" style="3" customWidth="1"/>
    <col min="15376" max="15378" width="13.88671875" style="3" bestFit="1" customWidth="1"/>
    <col min="15379" max="15380" width="14.88671875" style="3" bestFit="1" customWidth="1"/>
    <col min="15381" max="15381" width="15.88671875" style="3" customWidth="1"/>
    <col min="15382" max="15383" width="0" style="3" hidden="1" customWidth="1"/>
    <col min="15384" max="15384" width="11.6640625" style="3" customWidth="1"/>
    <col min="15385" max="15391" width="15.77734375" style="3" customWidth="1"/>
    <col min="15392" max="15610" width="9" style="3"/>
    <col min="15611" max="15611" width="5.109375" style="3" customWidth="1"/>
    <col min="15612" max="15612" width="10.21875" style="3" customWidth="1"/>
    <col min="15613" max="15613" width="12.21875" style="3" customWidth="1"/>
    <col min="15614" max="15614" width="24.33203125" style="3" customWidth="1"/>
    <col min="15615" max="15615" width="29.33203125" style="3" customWidth="1"/>
    <col min="15616" max="15616" width="12.109375" style="3" customWidth="1"/>
    <col min="15617" max="15617" width="11.88671875" style="3" customWidth="1"/>
    <col min="15618" max="15618" width="14.6640625" style="3" customWidth="1"/>
    <col min="15619" max="15624" width="13.5546875" style="3" customWidth="1"/>
    <col min="15625" max="15631" width="14.6640625" style="3" customWidth="1"/>
    <col min="15632" max="15634" width="13.88671875" style="3" bestFit="1" customWidth="1"/>
    <col min="15635" max="15636" width="14.88671875" style="3" bestFit="1" customWidth="1"/>
    <col min="15637" max="15637" width="15.88671875" style="3" customWidth="1"/>
    <col min="15638" max="15639" width="0" style="3" hidden="1" customWidth="1"/>
    <col min="15640" max="15640" width="11.6640625" style="3" customWidth="1"/>
    <col min="15641" max="15647" width="15.77734375" style="3" customWidth="1"/>
    <col min="15648" max="15866" width="9" style="3"/>
    <col min="15867" max="15867" width="5.109375" style="3" customWidth="1"/>
    <col min="15868" max="15868" width="10.21875" style="3" customWidth="1"/>
    <col min="15869" max="15869" width="12.21875" style="3" customWidth="1"/>
    <col min="15870" max="15870" width="24.33203125" style="3" customWidth="1"/>
    <col min="15871" max="15871" width="29.33203125" style="3" customWidth="1"/>
    <col min="15872" max="15872" width="12.109375" style="3" customWidth="1"/>
    <col min="15873" max="15873" width="11.88671875" style="3" customWidth="1"/>
    <col min="15874" max="15874" width="14.6640625" style="3" customWidth="1"/>
    <col min="15875" max="15880" width="13.5546875" style="3" customWidth="1"/>
    <col min="15881" max="15887" width="14.6640625" style="3" customWidth="1"/>
    <col min="15888" max="15890" width="13.88671875" style="3" bestFit="1" customWidth="1"/>
    <col min="15891" max="15892" width="14.88671875" style="3" bestFit="1" customWidth="1"/>
    <col min="15893" max="15893" width="15.88671875" style="3" customWidth="1"/>
    <col min="15894" max="15895" width="0" style="3" hidden="1" customWidth="1"/>
    <col min="15896" max="15896" width="11.6640625" style="3" customWidth="1"/>
    <col min="15897" max="15903" width="15.77734375" style="3" customWidth="1"/>
    <col min="15904" max="16122" width="9" style="3"/>
    <col min="16123" max="16123" width="5.109375" style="3" customWidth="1"/>
    <col min="16124" max="16124" width="10.21875" style="3" customWidth="1"/>
    <col min="16125" max="16125" width="12.21875" style="3" customWidth="1"/>
    <col min="16126" max="16126" width="24.33203125" style="3" customWidth="1"/>
    <col min="16127" max="16127" width="29.33203125" style="3" customWidth="1"/>
    <col min="16128" max="16128" width="12.109375" style="3" customWidth="1"/>
    <col min="16129" max="16129" width="11.88671875" style="3" customWidth="1"/>
    <col min="16130" max="16130" width="14.6640625" style="3" customWidth="1"/>
    <col min="16131" max="16136" width="13.5546875" style="3" customWidth="1"/>
    <col min="16137" max="16143" width="14.6640625" style="3" customWidth="1"/>
    <col min="16144" max="16146" width="13.88671875" style="3" bestFit="1" customWidth="1"/>
    <col min="16147" max="16148" width="14.88671875" style="3" bestFit="1" customWidth="1"/>
    <col min="16149" max="16149" width="15.88671875" style="3" customWidth="1"/>
    <col min="16150" max="16151" width="0" style="3" hidden="1" customWidth="1"/>
    <col min="16152" max="16152" width="11.6640625" style="3" customWidth="1"/>
    <col min="16153" max="16159" width="15.77734375" style="3" customWidth="1"/>
    <col min="16160" max="16380" width="9" style="3"/>
    <col min="16381" max="16384" width="9" style="3" customWidth="1"/>
  </cols>
  <sheetData>
    <row r="1" spans="1:35" s="1" customFormat="1" ht="16.5" customHeight="1">
      <c r="A1" s="37" t="s">
        <v>0</v>
      </c>
      <c r="B1" s="27" t="s">
        <v>1</v>
      </c>
      <c r="C1" s="27" t="s">
        <v>2</v>
      </c>
      <c r="D1" s="27" t="s">
        <v>3</v>
      </c>
      <c r="E1" s="27" t="s">
        <v>4</v>
      </c>
      <c r="F1" s="27" t="s">
        <v>5</v>
      </c>
      <c r="G1" s="27" t="s">
        <v>6</v>
      </c>
      <c r="H1" s="34" t="s">
        <v>39</v>
      </c>
      <c r="I1" s="28" t="s">
        <v>7</v>
      </c>
      <c r="J1" s="28"/>
      <c r="K1" s="28"/>
      <c r="L1" s="28"/>
      <c r="M1" s="28"/>
      <c r="N1" s="28"/>
      <c r="O1" s="10"/>
      <c r="P1" s="29" t="s">
        <v>8</v>
      </c>
      <c r="Q1" s="31" t="s">
        <v>9</v>
      </c>
      <c r="R1" s="31"/>
      <c r="S1" s="31"/>
      <c r="T1" s="31"/>
      <c r="U1" s="31"/>
      <c r="V1" s="31"/>
      <c r="W1" s="28" t="s">
        <v>10</v>
      </c>
      <c r="X1" s="28"/>
      <c r="Y1" s="28"/>
      <c r="Z1" s="28"/>
      <c r="AA1" s="28"/>
      <c r="AB1" s="36" t="s">
        <v>11</v>
      </c>
      <c r="AC1" s="34" t="s">
        <v>12</v>
      </c>
      <c r="AD1" s="31" t="s">
        <v>13</v>
      </c>
      <c r="AE1" s="31"/>
      <c r="AF1" s="31"/>
      <c r="AG1" s="31"/>
      <c r="AH1" s="32" t="s">
        <v>14</v>
      </c>
      <c r="AI1" s="32" t="s">
        <v>15</v>
      </c>
    </row>
    <row r="2" spans="1:35" s="2" customFormat="1" ht="76.150000000000006" customHeight="1">
      <c r="A2" s="37"/>
      <c r="B2" s="27"/>
      <c r="C2" s="27"/>
      <c r="D2" s="27"/>
      <c r="E2" s="27"/>
      <c r="F2" s="27"/>
      <c r="G2" s="27"/>
      <c r="H2" s="35"/>
      <c r="I2" s="11" t="s">
        <v>16</v>
      </c>
      <c r="J2" s="11" t="s">
        <v>17</v>
      </c>
      <c r="K2" s="11" t="s">
        <v>18</v>
      </c>
      <c r="L2" s="11" t="s">
        <v>19</v>
      </c>
      <c r="M2" s="11" t="s">
        <v>20</v>
      </c>
      <c r="N2" s="11" t="s">
        <v>21</v>
      </c>
      <c r="O2" s="12" t="s">
        <v>29</v>
      </c>
      <c r="P2" s="30"/>
      <c r="Q2" s="11" t="s">
        <v>30</v>
      </c>
      <c r="R2" s="11" t="s">
        <v>22</v>
      </c>
      <c r="S2" s="11" t="s">
        <v>31</v>
      </c>
      <c r="T2" s="11" t="s">
        <v>32</v>
      </c>
      <c r="U2" s="11" t="s">
        <v>23</v>
      </c>
      <c r="V2" s="11" t="s">
        <v>33</v>
      </c>
      <c r="W2" s="11" t="s">
        <v>34</v>
      </c>
      <c r="X2" s="11" t="s">
        <v>35</v>
      </c>
      <c r="Y2" s="11" t="s">
        <v>36</v>
      </c>
      <c r="Z2" s="13" t="s">
        <v>38</v>
      </c>
      <c r="AA2" s="14" t="s">
        <v>24</v>
      </c>
      <c r="AB2" s="36"/>
      <c r="AC2" s="35"/>
      <c r="AD2" s="11" t="s">
        <v>25</v>
      </c>
      <c r="AE2" s="11" t="s">
        <v>26</v>
      </c>
      <c r="AF2" s="11" t="s">
        <v>27</v>
      </c>
      <c r="AG2" s="11" t="s">
        <v>28</v>
      </c>
      <c r="AH2" s="33"/>
      <c r="AI2" s="33"/>
    </row>
    <row r="3" spans="1:35" ht="34.9" customHeight="1">
      <c r="A3" s="16" t="s">
        <v>40</v>
      </c>
      <c r="B3" s="25" t="s">
        <v>42</v>
      </c>
      <c r="C3" s="17" t="s">
        <v>41</v>
      </c>
      <c r="D3" s="18" t="s">
        <v>43</v>
      </c>
      <c r="E3" s="15" t="s">
        <v>44</v>
      </c>
      <c r="F3" s="19">
        <v>44197</v>
      </c>
      <c r="G3" s="20" t="s">
        <v>37</v>
      </c>
      <c r="H3" s="21">
        <v>20</v>
      </c>
      <c r="I3" s="22">
        <f>7770000</f>
        <v>7770000</v>
      </c>
      <c r="J3" s="22">
        <f>1000000</f>
        <v>1000000</v>
      </c>
      <c r="K3" s="22">
        <f t="shared" ref="K3:L5" si="0">1000000</f>
        <v>1000000</v>
      </c>
      <c r="L3" s="22">
        <f t="shared" si="0"/>
        <v>1000000</v>
      </c>
      <c r="M3" s="23">
        <f>730000</f>
        <v>730000</v>
      </c>
      <c r="N3" s="23">
        <f t="shared" ref="N3" si="1">SUM(I3:M3)</f>
        <v>11500000</v>
      </c>
      <c r="O3" s="23"/>
      <c r="P3" s="22">
        <f>L3+M3</f>
        <v>1730000</v>
      </c>
      <c r="Q3" s="22">
        <f>IF(I3&gt;29800000,29800000*17%,I3*17%)</f>
        <v>1320900</v>
      </c>
      <c r="R3" s="22">
        <f>IF(I3&gt;29800000,29800000*0.5%,I3*0.5%)</f>
        <v>38850</v>
      </c>
      <c r="S3" s="22">
        <f>IF(I3&gt;29800000,29800000*3%,I3*3%)</f>
        <v>233100</v>
      </c>
      <c r="T3" s="22">
        <f>IF(I3&gt;88400000,88400000*1%,I3*1%)</f>
        <v>77700</v>
      </c>
      <c r="U3" s="22">
        <f t="shared" ref="U3" si="2">SUM(Q3:T3)</f>
        <v>1670550</v>
      </c>
      <c r="V3" s="22">
        <f>IF(I3&gt;29800000,29800000*2%,I3*2%)</f>
        <v>155400</v>
      </c>
      <c r="W3" s="22">
        <f>IF(I3&gt;29800000,29800000*8%,I3*8%)</f>
        <v>621600</v>
      </c>
      <c r="X3" s="22">
        <f>IF(I3&gt;29800000,29800000*1.5%,I3*1.5%)</f>
        <v>116550</v>
      </c>
      <c r="Y3" s="22">
        <f>IF(I3&gt;88400000,88400000*1%,I3*1%)</f>
        <v>77700</v>
      </c>
      <c r="Z3" s="22">
        <f t="shared" ref="Z3" si="3">SUM(W3:Y3)</f>
        <v>815850</v>
      </c>
      <c r="AA3" s="23">
        <f t="shared" ref="AA3" si="4">AI3</f>
        <v>0</v>
      </c>
      <c r="AB3" s="24">
        <f>ROUND((N3+O3)-SUM(Z3:AA3),0)</f>
        <v>10684150</v>
      </c>
      <c r="AC3" s="23">
        <f>N3+O3-P3</f>
        <v>9770000</v>
      </c>
      <c r="AD3" s="23">
        <v>11000000</v>
      </c>
      <c r="AE3" s="26">
        <v>1</v>
      </c>
      <c r="AF3" s="23">
        <f t="shared" ref="AF3" si="5">AE3*4400000</f>
        <v>4400000</v>
      </c>
      <c r="AG3" s="23">
        <f t="shared" ref="AG3" si="6">AD3+AF3</f>
        <v>15400000</v>
      </c>
      <c r="AH3" s="23">
        <f>MAX(AC3-Z3-AG3,0)</f>
        <v>0</v>
      </c>
      <c r="AI3" s="23">
        <f t="shared" ref="AI3" si="7">ROUND(IF(AH3&lt;=5000000,AH3*5%,IF(AH3&lt;=10000000,AH3*10%-250000,IF(AH3&lt;=18000000,AH3*15%-750000,IF(AH3&lt;=32000000,AH3*20%-1650000,IF(AH3&lt;=52000000,AH3*25%-3250000,IF(AH3&lt;=80000000,AH3*30%-5850000,AH3*35%-9850000)))))),0)</f>
        <v>0</v>
      </c>
    </row>
    <row r="4" spans="1:35" ht="34.9" customHeight="1">
      <c r="A4" s="16" t="s">
        <v>45</v>
      </c>
      <c r="B4" s="25" t="s">
        <v>42</v>
      </c>
      <c r="C4" s="17" t="s">
        <v>46</v>
      </c>
      <c r="D4" s="18" t="s">
        <v>43</v>
      </c>
      <c r="E4" s="15" t="s">
        <v>44</v>
      </c>
      <c r="F4" s="19">
        <v>44197</v>
      </c>
      <c r="G4" s="20" t="s">
        <v>37</v>
      </c>
      <c r="H4" s="21">
        <v>19</v>
      </c>
      <c r="I4" s="22">
        <v>8000000</v>
      </c>
      <c r="J4" s="22">
        <f>1000000</f>
        <v>1000000</v>
      </c>
      <c r="K4" s="22">
        <f t="shared" si="0"/>
        <v>1000000</v>
      </c>
      <c r="L4" s="22">
        <f t="shared" si="0"/>
        <v>1000000</v>
      </c>
      <c r="M4" s="23">
        <f>730000</f>
        <v>730000</v>
      </c>
      <c r="N4" s="23">
        <f t="shared" ref="N4" si="8">SUM(I4:M4)</f>
        <v>11730000</v>
      </c>
      <c r="O4" s="23"/>
      <c r="P4" s="22">
        <f>L4+M4</f>
        <v>1730000</v>
      </c>
      <c r="Q4" s="22">
        <f>IF(I4&gt;29800000,29800000*17%,I4*17%)</f>
        <v>1360000</v>
      </c>
      <c r="R4" s="22">
        <f>IF(I4&gt;29800000,29800000*0.5%,I4*0.5%)</f>
        <v>40000</v>
      </c>
      <c r="S4" s="22">
        <f>IF(I4&gt;29800000,29800000*3%,I4*3%)</f>
        <v>240000</v>
      </c>
      <c r="T4" s="22">
        <f>IF(I4&gt;88400000,88400000*1%,I4*1%)</f>
        <v>80000</v>
      </c>
      <c r="U4" s="22">
        <f t="shared" ref="U4" si="9">SUM(Q4:T4)</f>
        <v>1720000</v>
      </c>
      <c r="V4" s="22">
        <f>IF(I4&gt;29800000,29800000*2%,I4*2%)</f>
        <v>160000</v>
      </c>
      <c r="W4" s="22">
        <f>IF(I4&gt;29800000,29800000*8%,I4*8%)</f>
        <v>640000</v>
      </c>
      <c r="X4" s="22">
        <f>IF(I4&gt;29800000,29800000*1.5%,I4*1.5%)</f>
        <v>120000</v>
      </c>
      <c r="Y4" s="22">
        <f>IF(I4&gt;88400000,88400000*1%,I4*1%)</f>
        <v>80000</v>
      </c>
      <c r="Z4" s="22">
        <f t="shared" ref="Z4" si="10">SUM(W4:Y4)</f>
        <v>840000</v>
      </c>
      <c r="AA4" s="23">
        <f t="shared" ref="AA4" si="11">AI4</f>
        <v>0</v>
      </c>
      <c r="AB4" s="24">
        <f>ROUND((N4+O4)-SUM(Z4:AA4),0)</f>
        <v>10890000</v>
      </c>
      <c r="AC4" s="23">
        <f>N4+O4-P4</f>
        <v>10000000</v>
      </c>
      <c r="AD4" s="23">
        <v>11000000</v>
      </c>
      <c r="AE4" s="26">
        <v>1</v>
      </c>
      <c r="AF4" s="23">
        <f t="shared" ref="AF4" si="12">AE4*4400000</f>
        <v>4400000</v>
      </c>
      <c r="AG4" s="23">
        <f t="shared" ref="AG4" si="13">AD4+AF4</f>
        <v>15400000</v>
      </c>
      <c r="AH4" s="23">
        <f>MAX(AC4-Z4-AG4,0)</f>
        <v>0</v>
      </c>
      <c r="AI4" s="23">
        <f t="shared" ref="AI4" si="14">ROUND(IF(AH4&lt;=5000000,AH4*5%,IF(AH4&lt;=10000000,AH4*10%-250000,IF(AH4&lt;=18000000,AH4*15%-750000,IF(AH4&lt;=32000000,AH4*20%-1650000,IF(AH4&lt;=52000000,AH4*25%-3250000,IF(AH4&lt;=80000000,AH4*30%-5850000,AH4*35%-9850000)))))),0)</f>
        <v>0</v>
      </c>
    </row>
    <row r="5" spans="1:35" ht="34.9" customHeight="1">
      <c r="A5" s="16" t="s">
        <v>47</v>
      </c>
      <c r="B5" s="25" t="s">
        <v>42</v>
      </c>
      <c r="C5" s="17" t="s">
        <v>48</v>
      </c>
      <c r="D5" s="18" t="s">
        <v>43</v>
      </c>
      <c r="E5" s="15" t="s">
        <v>44</v>
      </c>
      <c r="F5" s="19">
        <v>44197</v>
      </c>
      <c r="G5" s="20" t="s">
        <v>37</v>
      </c>
      <c r="H5" s="21">
        <v>21</v>
      </c>
      <c r="I5" s="22">
        <v>9000000</v>
      </c>
      <c r="J5" s="22">
        <f>1000000</f>
        <v>1000000</v>
      </c>
      <c r="K5" s="22">
        <f t="shared" si="0"/>
        <v>1000000</v>
      </c>
      <c r="L5" s="22">
        <f t="shared" si="0"/>
        <v>1000000</v>
      </c>
      <c r="M5" s="23">
        <f>730000</f>
        <v>730000</v>
      </c>
      <c r="N5" s="23">
        <f t="shared" ref="N5" si="15">SUM(I5:M5)</f>
        <v>12730000</v>
      </c>
      <c r="O5" s="23"/>
      <c r="P5" s="22">
        <f>L5+M5</f>
        <v>1730000</v>
      </c>
      <c r="Q5" s="22">
        <f>IF(I5&gt;29800000,29800000*17%,I5*17%)</f>
        <v>1530000</v>
      </c>
      <c r="R5" s="22">
        <f>IF(I5&gt;29800000,29800000*0.5%,I5*0.5%)</f>
        <v>45000</v>
      </c>
      <c r="S5" s="22">
        <f>IF(I5&gt;29800000,29800000*3%,I5*3%)</f>
        <v>270000</v>
      </c>
      <c r="T5" s="22">
        <f>IF(I5&gt;88400000,88400000*1%,I5*1%)</f>
        <v>90000</v>
      </c>
      <c r="U5" s="22">
        <f t="shared" ref="U5" si="16">SUM(Q5:T5)</f>
        <v>1935000</v>
      </c>
      <c r="V5" s="22">
        <f>IF(I5&gt;29800000,29800000*2%,I5*2%)</f>
        <v>180000</v>
      </c>
      <c r="W5" s="22">
        <f>IF(I5&gt;29800000,29800000*8%,I5*8%)</f>
        <v>720000</v>
      </c>
      <c r="X5" s="22">
        <f>IF(I5&gt;29800000,29800000*1.5%,I5*1.5%)</f>
        <v>135000</v>
      </c>
      <c r="Y5" s="22">
        <f>IF(I5&gt;88400000,88400000*1%,I5*1%)</f>
        <v>90000</v>
      </c>
      <c r="Z5" s="22">
        <f t="shared" ref="Z5" si="17">SUM(W5:Y5)</f>
        <v>945000</v>
      </c>
      <c r="AA5" s="23">
        <f t="shared" ref="AA5" si="18">AI5</f>
        <v>0</v>
      </c>
      <c r="AB5" s="24">
        <f>ROUND((N5+O5)-SUM(Z5:AA5),0)</f>
        <v>11785000</v>
      </c>
      <c r="AC5" s="23">
        <f>N5+O5-P5</f>
        <v>11000000</v>
      </c>
      <c r="AD5" s="23">
        <v>11000000</v>
      </c>
      <c r="AE5" s="26">
        <v>1</v>
      </c>
      <c r="AF5" s="23">
        <f t="shared" ref="AF5" si="19">AE5*4400000</f>
        <v>4400000</v>
      </c>
      <c r="AG5" s="23">
        <f t="shared" ref="AG5" si="20">AD5+AF5</f>
        <v>15400000</v>
      </c>
      <c r="AH5" s="23">
        <f>MAX(AC5-Z5-AG5,0)</f>
        <v>0</v>
      </c>
      <c r="AI5" s="23">
        <f t="shared" ref="AI5" si="21">ROUND(IF(AH5&lt;=5000000,AH5*5%,IF(AH5&lt;=10000000,AH5*10%-250000,IF(AH5&lt;=18000000,AH5*15%-750000,IF(AH5&lt;=32000000,AH5*20%-1650000,IF(AH5&lt;=52000000,AH5*25%-3250000,IF(AH5&lt;=80000000,AH5*30%-5850000,AH5*35%-9850000)))))),0)</f>
        <v>0</v>
      </c>
    </row>
  </sheetData>
  <mergeCells count="17">
    <mergeCell ref="A1:A2"/>
    <mergeCell ref="B1:B2"/>
    <mergeCell ref="C1:C2"/>
    <mergeCell ref="D1:D2"/>
    <mergeCell ref="E1:E2"/>
    <mergeCell ref="AH1:AH2"/>
    <mergeCell ref="AI1:AI2"/>
    <mergeCell ref="H1:H2"/>
    <mergeCell ref="AB1:AB2"/>
    <mergeCell ref="AC1:AC2"/>
    <mergeCell ref="AD1:AG1"/>
    <mergeCell ref="W1:AA1"/>
    <mergeCell ref="F1:F2"/>
    <mergeCell ref="G1:G2"/>
    <mergeCell ref="I1:N1"/>
    <mergeCell ref="P1:P2"/>
    <mergeCell ref="Q1:V1"/>
  </mergeCells>
  <phoneticPr fontId="10" type="noConversion"/>
  <conditionalFormatting sqref="C3">
    <cfRule type="duplicateValues" dxfId="8" priority="43" stopIfTrue="1"/>
  </conditionalFormatting>
  <conditionalFormatting sqref="C3">
    <cfRule type="duplicateValues" dxfId="7" priority="44" stopIfTrue="1"/>
  </conditionalFormatting>
  <conditionalFormatting sqref="C3">
    <cfRule type="duplicateValues" dxfId="6" priority="45" stopIfTrue="1"/>
  </conditionalFormatting>
  <conditionalFormatting sqref="C4">
    <cfRule type="duplicateValues" dxfId="5" priority="4" stopIfTrue="1"/>
  </conditionalFormatting>
  <conditionalFormatting sqref="C4">
    <cfRule type="duplicateValues" dxfId="4" priority="5" stopIfTrue="1"/>
  </conditionalFormatting>
  <conditionalFormatting sqref="C4">
    <cfRule type="duplicateValues" dxfId="3" priority="6" stopIfTrue="1"/>
  </conditionalFormatting>
  <conditionalFormatting sqref="C5">
    <cfRule type="duplicateValues" dxfId="2" priority="1" stopIfTrue="1"/>
  </conditionalFormatting>
  <conditionalFormatting sqref="C5">
    <cfRule type="duplicateValues" dxfId="1" priority="2" stopIfTrue="1"/>
  </conditionalFormatting>
  <conditionalFormatting sqref="C5">
    <cfRule type="duplicateValues" dxfId="0" priority="3" stopIfTrue="1"/>
  </conditionalFormatting>
  <dataValidations count="1">
    <dataValidation type="custom" allowBlank="1" showInputMessage="1" showErrorMessage="1" errorTitle="DỮ LIỆU TRÙNG" error="Dữ liệu trùng rồi cô bé, kiểm tra lại nhé" sqref="B65424 IS65424 SO65424 ACK65424 AMG65424 AWC65424 BFY65424 BPU65424 BZQ65424 CJM65424 CTI65424 DDE65424 DNA65424 DWW65424 EGS65424 EQO65424 FAK65424 FKG65424 FUC65424 GDY65424 GNU65424 GXQ65424 HHM65424 HRI65424 IBE65424 ILA65424 IUW65424 JES65424 JOO65424 JYK65424 KIG65424 KSC65424 LBY65424 LLU65424 LVQ65424 MFM65424 MPI65424 MZE65424 NJA65424 NSW65424 OCS65424 OMO65424 OWK65424 PGG65424 PQC65424 PZY65424 QJU65424 QTQ65424 RDM65424 RNI65424 RXE65424 SHA65424 SQW65424 TAS65424 TKO65424 TUK65424 UEG65424 UOC65424 UXY65424 VHU65424 VRQ65424 WBM65424 WLI65424 WVE65424 B130960 IS130960 SO130960 ACK130960 AMG130960 AWC130960 BFY130960 BPU130960 BZQ130960 CJM130960 CTI130960 DDE130960 DNA130960 DWW130960 EGS130960 EQO130960 FAK130960 FKG130960 FUC130960 GDY130960 GNU130960 GXQ130960 HHM130960 HRI130960 IBE130960 ILA130960 IUW130960 JES130960 JOO130960 JYK130960 KIG130960 KSC130960 LBY130960 LLU130960 LVQ130960 MFM130960 MPI130960 MZE130960 NJA130960 NSW130960 OCS130960 OMO130960 OWK130960 PGG130960 PQC130960 PZY130960 QJU130960 QTQ130960 RDM130960 RNI130960 RXE130960 SHA130960 SQW130960 TAS130960 TKO130960 TUK130960 UEG130960 UOC130960 UXY130960 VHU130960 VRQ130960 WBM130960 WLI130960 WVE130960 B196496 IS196496 SO196496 ACK196496 AMG196496 AWC196496 BFY196496 BPU196496 BZQ196496 CJM196496 CTI196496 DDE196496 DNA196496 DWW196496 EGS196496 EQO196496 FAK196496 FKG196496 FUC196496 GDY196496 GNU196496 GXQ196496 HHM196496 HRI196496 IBE196496 ILA196496 IUW196496 JES196496 JOO196496 JYK196496 KIG196496 KSC196496 LBY196496 LLU196496 LVQ196496 MFM196496 MPI196496 MZE196496 NJA196496 NSW196496 OCS196496 OMO196496 OWK196496 PGG196496 PQC196496 PZY196496 QJU196496 QTQ196496 RDM196496 RNI196496 RXE196496 SHA196496 SQW196496 TAS196496 TKO196496 TUK196496 UEG196496 UOC196496 UXY196496 VHU196496 VRQ196496 WBM196496 WLI196496 WVE196496 B262032 IS262032 SO262032 ACK262032 AMG262032 AWC262032 BFY262032 BPU262032 BZQ262032 CJM262032 CTI262032 DDE262032 DNA262032 DWW262032 EGS262032 EQO262032 FAK262032 FKG262032 FUC262032 GDY262032 GNU262032 GXQ262032 HHM262032 HRI262032 IBE262032 ILA262032 IUW262032 JES262032 JOO262032 JYK262032 KIG262032 KSC262032 LBY262032 LLU262032 LVQ262032 MFM262032 MPI262032 MZE262032 NJA262032 NSW262032 OCS262032 OMO262032 OWK262032 PGG262032 PQC262032 PZY262032 QJU262032 QTQ262032 RDM262032 RNI262032 RXE262032 SHA262032 SQW262032 TAS262032 TKO262032 TUK262032 UEG262032 UOC262032 UXY262032 VHU262032 VRQ262032 WBM262032 WLI262032 WVE262032 B327568 IS327568 SO327568 ACK327568 AMG327568 AWC327568 BFY327568 BPU327568 BZQ327568 CJM327568 CTI327568 DDE327568 DNA327568 DWW327568 EGS327568 EQO327568 FAK327568 FKG327568 FUC327568 GDY327568 GNU327568 GXQ327568 HHM327568 HRI327568 IBE327568 ILA327568 IUW327568 JES327568 JOO327568 JYK327568 KIG327568 KSC327568 LBY327568 LLU327568 LVQ327568 MFM327568 MPI327568 MZE327568 NJA327568 NSW327568 OCS327568 OMO327568 OWK327568 PGG327568 PQC327568 PZY327568 QJU327568 QTQ327568 RDM327568 RNI327568 RXE327568 SHA327568 SQW327568 TAS327568 TKO327568 TUK327568 UEG327568 UOC327568 UXY327568 VHU327568 VRQ327568 WBM327568 WLI327568 WVE327568 B393104 IS393104 SO393104 ACK393104 AMG393104 AWC393104 BFY393104 BPU393104 BZQ393104 CJM393104 CTI393104 DDE393104 DNA393104 DWW393104 EGS393104 EQO393104 FAK393104 FKG393104 FUC393104 GDY393104 GNU393104 GXQ393104 HHM393104 HRI393104 IBE393104 ILA393104 IUW393104 JES393104 JOO393104 JYK393104 KIG393104 KSC393104 LBY393104 LLU393104 LVQ393104 MFM393104 MPI393104 MZE393104 NJA393104 NSW393104 OCS393104 OMO393104 OWK393104 PGG393104 PQC393104 PZY393104 QJU393104 QTQ393104 RDM393104 RNI393104 RXE393104 SHA393104 SQW393104 TAS393104 TKO393104 TUK393104 UEG393104 UOC393104 UXY393104 VHU393104 VRQ393104 WBM393104 WLI393104 WVE393104 B458640 IS458640 SO458640 ACK458640 AMG458640 AWC458640 BFY458640 BPU458640 BZQ458640 CJM458640 CTI458640 DDE458640 DNA458640 DWW458640 EGS458640 EQO458640 FAK458640 FKG458640 FUC458640 GDY458640 GNU458640 GXQ458640 HHM458640 HRI458640 IBE458640 ILA458640 IUW458640 JES458640 JOO458640 JYK458640 KIG458640 KSC458640 LBY458640 LLU458640 LVQ458640 MFM458640 MPI458640 MZE458640 NJA458640 NSW458640 OCS458640 OMO458640 OWK458640 PGG458640 PQC458640 PZY458640 QJU458640 QTQ458640 RDM458640 RNI458640 RXE458640 SHA458640 SQW458640 TAS458640 TKO458640 TUK458640 UEG458640 UOC458640 UXY458640 VHU458640 VRQ458640 WBM458640 WLI458640 WVE458640 B524176 IS524176 SO524176 ACK524176 AMG524176 AWC524176 BFY524176 BPU524176 BZQ524176 CJM524176 CTI524176 DDE524176 DNA524176 DWW524176 EGS524176 EQO524176 FAK524176 FKG524176 FUC524176 GDY524176 GNU524176 GXQ524176 HHM524176 HRI524176 IBE524176 ILA524176 IUW524176 JES524176 JOO524176 JYK524176 KIG524176 KSC524176 LBY524176 LLU524176 LVQ524176 MFM524176 MPI524176 MZE524176 NJA524176 NSW524176 OCS524176 OMO524176 OWK524176 PGG524176 PQC524176 PZY524176 QJU524176 QTQ524176 RDM524176 RNI524176 RXE524176 SHA524176 SQW524176 TAS524176 TKO524176 TUK524176 UEG524176 UOC524176 UXY524176 VHU524176 VRQ524176 WBM524176 WLI524176 WVE524176 B589712 IS589712 SO589712 ACK589712 AMG589712 AWC589712 BFY589712 BPU589712 BZQ589712 CJM589712 CTI589712 DDE589712 DNA589712 DWW589712 EGS589712 EQO589712 FAK589712 FKG589712 FUC589712 GDY589712 GNU589712 GXQ589712 HHM589712 HRI589712 IBE589712 ILA589712 IUW589712 JES589712 JOO589712 JYK589712 KIG589712 KSC589712 LBY589712 LLU589712 LVQ589712 MFM589712 MPI589712 MZE589712 NJA589712 NSW589712 OCS589712 OMO589712 OWK589712 PGG589712 PQC589712 PZY589712 QJU589712 QTQ589712 RDM589712 RNI589712 RXE589712 SHA589712 SQW589712 TAS589712 TKO589712 TUK589712 UEG589712 UOC589712 UXY589712 VHU589712 VRQ589712 WBM589712 WLI589712 WVE589712 B655248 IS655248 SO655248 ACK655248 AMG655248 AWC655248 BFY655248 BPU655248 BZQ655248 CJM655248 CTI655248 DDE655248 DNA655248 DWW655248 EGS655248 EQO655248 FAK655248 FKG655248 FUC655248 GDY655248 GNU655248 GXQ655248 HHM655248 HRI655248 IBE655248 ILA655248 IUW655248 JES655248 JOO655248 JYK655248 KIG655248 KSC655248 LBY655248 LLU655248 LVQ655248 MFM655248 MPI655248 MZE655248 NJA655248 NSW655248 OCS655248 OMO655248 OWK655248 PGG655248 PQC655248 PZY655248 QJU655248 QTQ655248 RDM655248 RNI655248 RXE655248 SHA655248 SQW655248 TAS655248 TKO655248 TUK655248 UEG655248 UOC655248 UXY655248 VHU655248 VRQ655248 WBM655248 WLI655248 WVE655248 B720784 IS720784 SO720784 ACK720784 AMG720784 AWC720784 BFY720784 BPU720784 BZQ720784 CJM720784 CTI720784 DDE720784 DNA720784 DWW720784 EGS720784 EQO720784 FAK720784 FKG720784 FUC720784 GDY720784 GNU720784 GXQ720784 HHM720784 HRI720784 IBE720784 ILA720784 IUW720784 JES720784 JOO720784 JYK720784 KIG720784 KSC720784 LBY720784 LLU720784 LVQ720784 MFM720784 MPI720784 MZE720784 NJA720784 NSW720784 OCS720784 OMO720784 OWK720784 PGG720784 PQC720784 PZY720784 QJU720784 QTQ720784 RDM720784 RNI720784 RXE720784 SHA720784 SQW720784 TAS720784 TKO720784 TUK720784 UEG720784 UOC720784 UXY720784 VHU720784 VRQ720784 WBM720784 WLI720784 WVE720784 B786320 IS786320 SO786320 ACK786320 AMG786320 AWC786320 BFY786320 BPU786320 BZQ786320 CJM786320 CTI786320 DDE786320 DNA786320 DWW786320 EGS786320 EQO786320 FAK786320 FKG786320 FUC786320 GDY786320 GNU786320 GXQ786320 HHM786320 HRI786320 IBE786320 ILA786320 IUW786320 JES786320 JOO786320 JYK786320 KIG786320 KSC786320 LBY786320 LLU786320 LVQ786320 MFM786320 MPI786320 MZE786320 NJA786320 NSW786320 OCS786320 OMO786320 OWK786320 PGG786320 PQC786320 PZY786320 QJU786320 QTQ786320 RDM786320 RNI786320 RXE786320 SHA786320 SQW786320 TAS786320 TKO786320 TUK786320 UEG786320 UOC786320 UXY786320 VHU786320 VRQ786320 WBM786320 WLI786320 WVE786320 B851856 IS851856 SO851856 ACK851856 AMG851856 AWC851856 BFY851856 BPU851856 BZQ851856 CJM851856 CTI851856 DDE851856 DNA851856 DWW851856 EGS851856 EQO851856 FAK851856 FKG851856 FUC851856 GDY851856 GNU851856 GXQ851856 HHM851856 HRI851856 IBE851856 ILA851856 IUW851856 JES851856 JOO851856 JYK851856 KIG851856 KSC851856 LBY851856 LLU851856 LVQ851856 MFM851856 MPI851856 MZE851856 NJA851856 NSW851856 OCS851856 OMO851856 OWK851856 PGG851856 PQC851856 PZY851856 QJU851856 QTQ851856 RDM851856 RNI851856 RXE851856 SHA851856 SQW851856 TAS851856 TKO851856 TUK851856 UEG851856 UOC851856 UXY851856 VHU851856 VRQ851856 WBM851856 WLI851856 WVE851856 B917392 IS917392 SO917392 ACK917392 AMG917392 AWC917392 BFY917392 BPU917392 BZQ917392 CJM917392 CTI917392 DDE917392 DNA917392 DWW917392 EGS917392 EQO917392 FAK917392 FKG917392 FUC917392 GDY917392 GNU917392 GXQ917392 HHM917392 HRI917392 IBE917392 ILA917392 IUW917392 JES917392 JOO917392 JYK917392 KIG917392 KSC917392 LBY917392 LLU917392 LVQ917392 MFM917392 MPI917392 MZE917392 NJA917392 NSW917392 OCS917392 OMO917392 OWK917392 PGG917392 PQC917392 PZY917392 QJU917392 QTQ917392 RDM917392 RNI917392 RXE917392 SHA917392 SQW917392 TAS917392 TKO917392 TUK917392 UEG917392 UOC917392 UXY917392 VHU917392 VRQ917392 WBM917392 WLI917392 WVE917392 B982928 IS982928 SO982928 ACK982928 AMG982928 AWC982928 BFY982928 BPU982928 BZQ982928 CJM982928 CTI982928 DDE982928 DNA982928 DWW982928 EGS982928 EQO982928 FAK982928 FKG982928 FUC982928 GDY982928 GNU982928 GXQ982928 HHM982928 HRI982928 IBE982928 ILA982928 IUW982928 JES982928 JOO982928 JYK982928 KIG982928 KSC982928 LBY982928 LLU982928 LVQ982928 MFM982928 MPI982928 MZE982928 NJA982928 NSW982928 OCS982928 OMO982928 OWK982928 PGG982928 PQC982928 PZY982928 QJU982928 QTQ982928 RDM982928 RNI982928 RXE982928 SHA982928 SQW982928 TAS982928 TKO982928 TUK982928 UEG982928 UOC982928 UXY982928 VHU982928 VRQ982928 WBM982928 WLI982928 WVE982928" xr:uid="{30B852DC-5186-4850-9D74-1628E81F95AC}">
      <formula1>COUNTIF($C:$C,B65424)=1</formula1>
    </dataValidation>
  </dataValidations>
  <printOptions horizontalCentered="1"/>
  <pageMargins left="0.31496062992126" right="0.23622047244094499" top="0.56496062999999996" bottom="0.27559055118110198" header="0.31496062992126" footer="0.196850393700787"/>
  <pageSetup paperSize="9" scale="28"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Openway</dc:creator>
  <cp:lastModifiedBy>MACBOOK</cp:lastModifiedBy>
  <cp:lastPrinted>2021-02-18T05:05:28Z</cp:lastPrinted>
  <dcterms:created xsi:type="dcterms:W3CDTF">2020-04-21T03:15:47Z</dcterms:created>
  <dcterms:modified xsi:type="dcterms:W3CDTF">2021-04-14T14:22:44Z</dcterms:modified>
</cp:coreProperties>
</file>